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D:\My Documents\UPISI\UPISI 2017 ljetni rok\OBRASCI\1.god. dipl\"/>
    </mc:Choice>
  </mc:AlternateContent>
  <bookViews>
    <workbookView xWindow="0" yWindow="60" windowWidth="20610" windowHeight="11580"/>
  </bookViews>
  <sheets>
    <sheet name="plan upisa na diplomski 201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D20" i="2"/>
  <c r="D19" i="2"/>
  <c r="D16" i="2"/>
  <c r="D15" i="2"/>
  <c r="D12" i="2"/>
  <c r="D11" i="2"/>
  <c r="D10" i="2"/>
  <c r="D9" i="2"/>
  <c r="D8" i="2"/>
  <c r="D7" i="2"/>
  <c r="D6" i="2"/>
  <c r="G22" i="2" l="1"/>
  <c r="F22" i="2"/>
  <c r="E22" i="2"/>
  <c r="C22" i="2"/>
  <c r="B22" i="2"/>
  <c r="D22" i="2"/>
  <c r="H18" i="2"/>
  <c r="H22" i="2" s="1"/>
  <c r="G17" i="2"/>
  <c r="F17" i="2"/>
  <c r="E17" i="2"/>
  <c r="C17" i="2"/>
  <c r="B17" i="2"/>
  <c r="H14" i="2"/>
  <c r="H17" i="2" s="1"/>
  <c r="G13" i="2"/>
  <c r="F13" i="2"/>
  <c r="F23" i="2" s="1"/>
  <c r="E13" i="2"/>
  <c r="C13" i="2"/>
  <c r="B13" i="2"/>
  <c r="H5" i="2"/>
  <c r="H13" i="2" s="1"/>
  <c r="C23" i="2" l="1"/>
  <c r="G23" i="2"/>
  <c r="I18" i="2"/>
  <c r="E23" i="2"/>
  <c r="D17" i="2"/>
  <c r="I14" i="2" s="1"/>
  <c r="B23" i="2"/>
  <c r="H23" i="2"/>
  <c r="D13" i="2"/>
  <c r="I5" i="2" s="1"/>
  <c r="D23" i="2" l="1"/>
  <c r="I23" i="2" s="1"/>
</calcChain>
</file>

<file path=xl/sharedStrings.xml><?xml version="1.0" encoding="utf-8"?>
<sst xmlns="http://schemas.openxmlformats.org/spreadsheetml/2006/main" count="30" uniqueCount="28">
  <si>
    <t>Studij/smjer</t>
  </si>
  <si>
    <t>Broj studenata koji je upisao završni rad (redovni)</t>
  </si>
  <si>
    <t>Broj studenata koji je upisao završni rad (izvanredni)</t>
  </si>
  <si>
    <t>Promet</t>
  </si>
  <si>
    <t>cestovni</t>
  </si>
  <si>
    <t>vodni</t>
  </si>
  <si>
    <t>željeznički</t>
  </si>
  <si>
    <t>gradski</t>
  </si>
  <si>
    <t>ikp</t>
  </si>
  <si>
    <t>poštanski</t>
  </si>
  <si>
    <t>zračni</t>
  </si>
  <si>
    <t>ITS i logistika</t>
  </si>
  <si>
    <t xml:space="preserve">ITS </t>
  </si>
  <si>
    <t>logistika</t>
  </si>
  <si>
    <t>Aeronautika</t>
  </si>
  <si>
    <t>civilni pilot</t>
  </si>
  <si>
    <t>vojni pilot</t>
  </si>
  <si>
    <t>kontrola leta</t>
  </si>
  <si>
    <t>Ukupno</t>
  </si>
  <si>
    <t>redovni</t>
  </si>
  <si>
    <t>izvanredni</t>
  </si>
  <si>
    <t>stranci</t>
  </si>
  <si>
    <t>ukupno studij</t>
  </si>
  <si>
    <t xml:space="preserve">Sveukupno </t>
  </si>
  <si>
    <t>preko kvote</t>
  </si>
  <si>
    <t>kvota ukupno za studij</t>
  </si>
  <si>
    <t>Odobrene kvote</t>
  </si>
  <si>
    <t>Broj potencijalnih kandidata za upis na diplomske studije 2017./2018. i kvote za upis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</si>
</sst>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6"/>
      <color theme="8" tint="-0.249977111117893"/>
      <name val="Cambria Math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i/>
      <sz val="11"/>
      <color theme="1"/>
      <name val="Calibri Light"/>
      <family val="2"/>
      <charset val="238"/>
      <scheme val="maj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 Light"/>
      <family val="2"/>
      <charset val="238"/>
      <scheme val="major"/>
    </font>
    <font>
      <b/>
      <sz val="12"/>
      <color theme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">
    <xf numFmtId="0" fontId="0" fillId="0" borderId="0"/>
    <xf numFmtId="0" fontId="3" fillId="0" borderId="17" applyNumberFormat="0" applyFill="0" applyAlignment="0" applyProtection="0"/>
    <xf numFmtId="0" fontId="4" fillId="3" borderId="18" applyNumberFormat="0" applyAlignment="0" applyProtection="0"/>
    <xf numFmtId="0" fontId="5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</cellStyleXfs>
  <cellXfs count="56">
    <xf numFmtId="0" fontId="0" fillId="0" borderId="0" xfId="0"/>
    <xf numFmtId="0" fontId="0" fillId="0" borderId="9" xfId="0" applyBorder="1"/>
    <xf numFmtId="0" fontId="0" fillId="0" borderId="13" xfId="0" applyBorder="1"/>
    <xf numFmtId="0" fontId="0" fillId="0" borderId="10" xfId="0" applyBorder="1"/>
    <xf numFmtId="0" fontId="4" fillId="4" borderId="10" xfId="3" applyFont="1" applyBorder="1"/>
    <xf numFmtId="0" fontId="4" fillId="4" borderId="16" xfId="3" applyFont="1" applyBorder="1"/>
    <xf numFmtId="0" fontId="4" fillId="4" borderId="14" xfId="3" applyFont="1" applyBorder="1"/>
    <xf numFmtId="0" fontId="4" fillId="4" borderId="5" xfId="3" applyFont="1" applyBorder="1"/>
    <xf numFmtId="0" fontId="2" fillId="5" borderId="21" xfId="4" applyBorder="1"/>
    <xf numFmtId="0" fontId="2" fillId="5" borderId="22" xfId="4" applyBorder="1"/>
    <xf numFmtId="0" fontId="2" fillId="5" borderId="12" xfId="4" applyBorder="1"/>
    <xf numFmtId="0" fontId="1" fillId="5" borderId="20" xfId="4" applyFont="1" applyBorder="1"/>
    <xf numFmtId="0" fontId="1" fillId="5" borderId="8" xfId="4" applyFont="1" applyBorder="1"/>
    <xf numFmtId="0" fontId="4" fillId="4" borderId="25" xfId="3" applyFont="1" applyBorder="1"/>
    <xf numFmtId="0" fontId="2" fillId="5" borderId="26" xfId="4" applyBorder="1"/>
    <xf numFmtId="0" fontId="1" fillId="0" borderId="24" xfId="0" applyFont="1" applyBorder="1"/>
    <xf numFmtId="0" fontId="1" fillId="0" borderId="13" xfId="0" applyFont="1" applyBorder="1"/>
    <xf numFmtId="0" fontId="4" fillId="3" borderId="28" xfId="2" applyBorder="1" applyAlignment="1">
      <alignment horizontal="left" vertical="center" wrapText="1"/>
    </xf>
    <xf numFmtId="0" fontId="1" fillId="5" borderId="19" xfId="4" applyFont="1" applyBorder="1"/>
    <xf numFmtId="0" fontId="0" fillId="0" borderId="19" xfId="0" applyBorder="1"/>
    <xf numFmtId="0" fontId="9" fillId="0" borderId="19" xfId="0" applyFont="1" applyFill="1" applyBorder="1"/>
    <xf numFmtId="0" fontId="9" fillId="0" borderId="19" xfId="0" applyFont="1" applyFill="1" applyBorder="1" applyAlignment="1">
      <alignment horizontal="right" vertical="center"/>
    </xf>
    <xf numFmtId="0" fontId="6" fillId="0" borderId="19" xfId="0" applyFont="1" applyBorder="1"/>
    <xf numFmtId="0" fontId="7" fillId="0" borderId="19" xfId="0" applyFont="1" applyBorder="1"/>
    <xf numFmtId="0" fontId="9" fillId="0" borderId="19" xfId="0" applyFont="1" applyFill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19" xfId="0" applyFont="1" applyBorder="1"/>
    <xf numFmtId="0" fontId="11" fillId="0" borderId="19" xfId="0" applyFont="1" applyBorder="1"/>
    <xf numFmtId="0" fontId="2" fillId="5" borderId="19" xfId="4" applyBorder="1"/>
    <xf numFmtId="0" fontId="4" fillId="3" borderId="18" xfId="2"/>
    <xf numFmtId="0" fontId="1" fillId="5" borderId="29" xfId="4" applyFont="1" applyBorder="1"/>
    <xf numFmtId="0" fontId="12" fillId="6" borderId="4" xfId="5" applyFont="1" applyBorder="1"/>
    <xf numFmtId="0" fontId="12" fillId="6" borderId="27" xfId="5" applyFont="1" applyBorder="1"/>
    <xf numFmtId="0" fontId="12" fillId="6" borderId="19" xfId="5" applyFont="1" applyBorder="1"/>
    <xf numFmtId="0" fontId="13" fillId="0" borderId="19" xfId="0" applyFont="1" applyBorder="1"/>
    <xf numFmtId="0" fontId="0" fillId="5" borderId="19" xfId="4" applyFont="1" applyBorder="1"/>
    <xf numFmtId="0" fontId="14" fillId="0" borderId="6" xfId="0" applyFont="1" applyBorder="1"/>
    <xf numFmtId="0" fontId="14" fillId="0" borderId="13" xfId="0" applyFont="1" applyBorder="1"/>
    <xf numFmtId="0" fontId="11" fillId="4" borderId="7" xfId="3" applyFont="1" applyBorder="1"/>
    <xf numFmtId="0" fontId="11" fillId="4" borderId="16" xfId="3" applyFont="1" applyBorder="1"/>
    <xf numFmtId="0" fontId="14" fillId="5" borderId="11" xfId="4" applyFont="1" applyBorder="1"/>
    <xf numFmtId="0" fontId="14" fillId="5" borderId="1" xfId="4" applyFont="1" applyBorder="1"/>
    <xf numFmtId="0" fontId="14" fillId="0" borderId="2" xfId="0" applyFont="1" applyBorder="1"/>
    <xf numFmtId="0" fontId="11" fillId="4" borderId="3" xfId="3" applyFont="1" applyBorder="1"/>
    <xf numFmtId="0" fontId="14" fillId="5" borderId="12" xfId="4" applyFont="1" applyBorder="1"/>
    <xf numFmtId="0" fontId="14" fillId="0" borderId="7" xfId="0" applyFont="1" applyBorder="1"/>
    <xf numFmtId="0" fontId="14" fillId="0" borderId="16" xfId="0" applyFont="1" applyBorder="1"/>
    <xf numFmtId="0" fontId="11" fillId="4" borderId="5" xfId="3" applyFont="1" applyBorder="1"/>
    <xf numFmtId="0" fontId="15" fillId="6" borderId="5" xfId="5" applyFont="1" applyBorder="1"/>
    <xf numFmtId="0" fontId="16" fillId="0" borderId="19" xfId="0" applyFont="1" applyBorder="1"/>
    <xf numFmtId="0" fontId="10" fillId="0" borderId="0" xfId="0" applyFont="1" applyAlignment="1">
      <alignment horizontal="center" vertical="center"/>
    </xf>
    <xf numFmtId="0" fontId="3" fillId="2" borderId="19" xfId="1" applyFill="1" applyBorder="1" applyAlignment="1">
      <alignment horizontal="center" vertical="center" wrapText="1"/>
    </xf>
    <xf numFmtId="0" fontId="3" fillId="2" borderId="15" xfId="1" applyFill="1" applyBorder="1" applyAlignment="1">
      <alignment horizontal="center" vertical="center" wrapText="1"/>
    </xf>
    <xf numFmtId="0" fontId="3" fillId="2" borderId="23" xfId="1" applyFill="1" applyBorder="1" applyAlignment="1">
      <alignment horizontal="center" vertical="center" wrapText="1"/>
    </xf>
    <xf numFmtId="0" fontId="4" fillId="3" borderId="18" xfId="2" applyAlignment="1">
      <alignment horizontal="center" vertical="center" wrapText="1"/>
    </xf>
    <xf numFmtId="0" fontId="4" fillId="3" borderId="28" xfId="2" applyBorder="1" applyAlignment="1">
      <alignment horizontal="center" vertical="center" wrapText="1"/>
    </xf>
  </cellXfs>
  <cellStyles count="6">
    <cellStyle name="20% - Accent6" xfId="4" builtinId="50"/>
    <cellStyle name="40% - Accent4" xfId="5" builtinId="43"/>
    <cellStyle name="Accent3" xfId="3" builtinId="37"/>
    <cellStyle name="Check Cell" xfId="2" builtinId="23"/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showGridLines="0" tabSelected="1" zoomScaleNormal="100" workbookViewId="0">
      <selection activeCell="K20" sqref="K20"/>
    </sheetView>
  </sheetViews>
  <sheetFormatPr defaultRowHeight="15" x14ac:dyDescent="0.25"/>
  <cols>
    <col min="1" max="1" width="22" customWidth="1"/>
    <col min="2" max="2" width="17.5703125" customWidth="1"/>
    <col min="3" max="3" width="18.28515625" customWidth="1"/>
    <col min="4" max="4" width="9.140625" customWidth="1"/>
    <col min="6" max="6" width="11" customWidth="1"/>
    <col min="7" max="8" width="9.140625" customWidth="1"/>
    <col min="9" max="9" width="12.5703125" customWidth="1"/>
  </cols>
  <sheetData>
    <row r="2" spans="1:9" ht="57" customHeight="1" thickBot="1" x14ac:dyDescent="0.3">
      <c r="A2" s="50" t="s">
        <v>27</v>
      </c>
      <c r="B2" s="50"/>
      <c r="C2" s="50"/>
      <c r="D2" s="50"/>
      <c r="E2" s="50"/>
      <c r="F2" s="50"/>
      <c r="G2" s="50"/>
      <c r="H2" s="50"/>
      <c r="I2" s="50"/>
    </row>
    <row r="3" spans="1:9" ht="29.25" customHeight="1" thickTop="1" thickBot="1" x14ac:dyDescent="0.3">
      <c r="A3" s="51" t="s">
        <v>0</v>
      </c>
      <c r="B3" s="51" t="s">
        <v>1</v>
      </c>
      <c r="C3" s="51" t="s">
        <v>2</v>
      </c>
      <c r="D3" s="52" t="s">
        <v>22</v>
      </c>
      <c r="E3" s="54" t="s">
        <v>26</v>
      </c>
      <c r="F3" s="54"/>
      <c r="G3" s="54"/>
      <c r="H3" s="54" t="s">
        <v>25</v>
      </c>
      <c r="I3" s="54" t="s">
        <v>24</v>
      </c>
    </row>
    <row r="4" spans="1:9" ht="59.25" customHeight="1" thickTop="1" x14ac:dyDescent="0.25">
      <c r="A4" s="51"/>
      <c r="B4" s="51"/>
      <c r="C4" s="51"/>
      <c r="D4" s="53"/>
      <c r="E4" s="17" t="s">
        <v>19</v>
      </c>
      <c r="F4" s="17" t="s">
        <v>20</v>
      </c>
      <c r="G4" s="17" t="s">
        <v>21</v>
      </c>
      <c r="H4" s="55"/>
      <c r="I4" s="55"/>
    </row>
    <row r="5" spans="1:9" x14ac:dyDescent="0.25">
      <c r="A5" s="11" t="s">
        <v>3</v>
      </c>
      <c r="B5" s="8"/>
      <c r="C5" s="9"/>
      <c r="D5" s="9"/>
      <c r="E5" s="18">
        <v>185</v>
      </c>
      <c r="F5" s="18">
        <v>70</v>
      </c>
      <c r="G5" s="35">
        <v>4</v>
      </c>
      <c r="H5" s="28">
        <f>SUM(E5:G5)</f>
        <v>259</v>
      </c>
      <c r="I5" s="27">
        <f>D13-H5</f>
        <v>24</v>
      </c>
    </row>
    <row r="6" spans="1:9" x14ac:dyDescent="0.25">
      <c r="A6" s="1" t="s">
        <v>4</v>
      </c>
      <c r="B6" s="36">
        <v>48</v>
      </c>
      <c r="C6" s="37">
        <v>44</v>
      </c>
      <c r="D6" s="2">
        <f>SUM(B6:C6)</f>
        <v>92</v>
      </c>
      <c r="E6" s="20"/>
      <c r="F6" s="21"/>
      <c r="G6" s="19"/>
      <c r="H6" s="19"/>
      <c r="I6" s="19"/>
    </row>
    <row r="7" spans="1:9" x14ac:dyDescent="0.25">
      <c r="A7" s="1" t="s">
        <v>5</v>
      </c>
      <c r="B7" s="36">
        <v>2</v>
      </c>
      <c r="C7" s="37">
        <v>5</v>
      </c>
      <c r="D7" s="2">
        <f t="shared" ref="D7:D12" si="0">SUM(B7:C7)</f>
        <v>7</v>
      </c>
      <c r="E7" s="20"/>
      <c r="F7" s="20"/>
      <c r="G7" s="19"/>
      <c r="H7" s="19"/>
      <c r="I7" s="19"/>
    </row>
    <row r="8" spans="1:9" x14ac:dyDescent="0.25">
      <c r="A8" s="1" t="s">
        <v>6</v>
      </c>
      <c r="B8" s="36">
        <v>6</v>
      </c>
      <c r="C8" s="37">
        <v>7</v>
      </c>
      <c r="D8" s="2">
        <f t="shared" si="0"/>
        <v>13</v>
      </c>
      <c r="E8" s="20"/>
      <c r="F8" s="20"/>
      <c r="G8" s="19"/>
      <c r="H8" s="19"/>
      <c r="I8" s="19"/>
    </row>
    <row r="9" spans="1:9" x14ac:dyDescent="0.25">
      <c r="A9" s="1" t="s">
        <v>7</v>
      </c>
      <c r="B9" s="36">
        <v>6</v>
      </c>
      <c r="C9" s="37">
        <v>15</v>
      </c>
      <c r="D9" s="2">
        <f t="shared" si="0"/>
        <v>21</v>
      </c>
      <c r="E9" s="20"/>
      <c r="F9" s="20"/>
      <c r="G9" s="19"/>
      <c r="H9" s="19"/>
      <c r="I9" s="19"/>
    </row>
    <row r="10" spans="1:9" x14ac:dyDescent="0.25">
      <c r="A10" s="1" t="s">
        <v>8</v>
      </c>
      <c r="B10" s="36">
        <v>40</v>
      </c>
      <c r="C10" s="37">
        <v>43</v>
      </c>
      <c r="D10" s="2">
        <f t="shared" si="0"/>
        <v>83</v>
      </c>
      <c r="E10" s="20"/>
      <c r="F10" s="24"/>
      <c r="G10" s="19"/>
      <c r="H10" s="19"/>
      <c r="I10" s="19"/>
    </row>
    <row r="11" spans="1:9" x14ac:dyDescent="0.25">
      <c r="A11" s="1" t="s">
        <v>9</v>
      </c>
      <c r="B11" s="36">
        <v>0</v>
      </c>
      <c r="C11" s="37">
        <v>1</v>
      </c>
      <c r="D11" s="2">
        <f t="shared" si="0"/>
        <v>1</v>
      </c>
      <c r="E11" s="20"/>
      <c r="F11" s="20"/>
      <c r="G11" s="19"/>
      <c r="H11" s="19"/>
      <c r="I11" s="19"/>
    </row>
    <row r="12" spans="1:9" ht="15.75" thickBot="1" x14ac:dyDescent="0.3">
      <c r="A12" s="1" t="s">
        <v>10</v>
      </c>
      <c r="B12" s="36">
        <v>31</v>
      </c>
      <c r="C12" s="37">
        <v>35</v>
      </c>
      <c r="D12" s="2">
        <f t="shared" si="0"/>
        <v>66</v>
      </c>
      <c r="E12" s="20"/>
      <c r="F12" s="20"/>
      <c r="G12" s="19"/>
      <c r="H12" s="19"/>
      <c r="I12" s="19"/>
    </row>
    <row r="13" spans="1:9" ht="17.25" thickTop="1" thickBot="1" x14ac:dyDescent="0.3">
      <c r="A13" s="4" t="s">
        <v>18</v>
      </c>
      <c r="B13" s="38">
        <f>B6+B7+B8+B9+B10+B11+B12</f>
        <v>133</v>
      </c>
      <c r="C13" s="39">
        <f>C6+C7+C8+C9+C10+C11+C12</f>
        <v>150</v>
      </c>
      <c r="D13" s="5">
        <f>B13+C13</f>
        <v>283</v>
      </c>
      <c r="E13" s="29">
        <f>E5</f>
        <v>185</v>
      </c>
      <c r="F13" s="29">
        <f t="shared" ref="F13:H13" si="1">F5</f>
        <v>70</v>
      </c>
      <c r="G13" s="29">
        <f t="shared" si="1"/>
        <v>4</v>
      </c>
      <c r="H13" s="29">
        <f t="shared" si="1"/>
        <v>259</v>
      </c>
      <c r="I13" s="26"/>
    </row>
    <row r="14" spans="1:9" ht="15.75" x14ac:dyDescent="0.25">
      <c r="A14" s="12" t="s">
        <v>11</v>
      </c>
      <c r="B14" s="40"/>
      <c r="C14" s="41"/>
      <c r="D14" s="14"/>
      <c r="E14" s="30">
        <v>69</v>
      </c>
      <c r="F14" s="30">
        <v>35</v>
      </c>
      <c r="G14" s="30">
        <v>2</v>
      </c>
      <c r="H14" s="30">
        <f>SUM(E14:G14)</f>
        <v>106</v>
      </c>
      <c r="I14" s="22">
        <f>D17-H14</f>
        <v>1</v>
      </c>
    </row>
    <row r="15" spans="1:9" ht="15.75" x14ac:dyDescent="0.25">
      <c r="A15" s="1" t="s">
        <v>12</v>
      </c>
      <c r="B15" s="36">
        <v>13</v>
      </c>
      <c r="C15" s="42">
        <v>14</v>
      </c>
      <c r="D15" s="15">
        <f>SUM(B15:C15)</f>
        <v>27</v>
      </c>
      <c r="E15" s="20"/>
      <c r="F15" s="24"/>
      <c r="G15" s="19"/>
      <c r="H15" s="19"/>
      <c r="I15" s="23"/>
    </row>
    <row r="16" spans="1:9" ht="16.5" thickBot="1" x14ac:dyDescent="0.3">
      <c r="A16" s="1" t="s">
        <v>13</v>
      </c>
      <c r="B16" s="36">
        <v>49</v>
      </c>
      <c r="C16" s="42">
        <v>31</v>
      </c>
      <c r="D16" s="15">
        <f>SUM(B16:C16)</f>
        <v>80</v>
      </c>
      <c r="E16" s="20"/>
      <c r="F16" s="25"/>
      <c r="G16" s="19"/>
      <c r="H16" s="19"/>
      <c r="I16" s="23"/>
    </row>
    <row r="17" spans="1:9" ht="17.25" thickTop="1" thickBot="1" x14ac:dyDescent="0.3">
      <c r="A17" s="4" t="s">
        <v>18</v>
      </c>
      <c r="B17" s="38">
        <f>B15+B16</f>
        <v>62</v>
      </c>
      <c r="C17" s="43">
        <f>C15+C16</f>
        <v>45</v>
      </c>
      <c r="D17" s="13">
        <f>B17+C17</f>
        <v>107</v>
      </c>
      <c r="E17" s="29">
        <f>E14</f>
        <v>69</v>
      </c>
      <c r="F17" s="29">
        <f t="shared" ref="F17:H17" si="2">F14</f>
        <v>35</v>
      </c>
      <c r="G17" s="29">
        <f t="shared" si="2"/>
        <v>2</v>
      </c>
      <c r="H17" s="29">
        <f t="shared" si="2"/>
        <v>106</v>
      </c>
      <c r="I17" s="22"/>
    </row>
    <row r="18" spans="1:9" ht="15.75" x14ac:dyDescent="0.25">
      <c r="A18" s="12" t="s">
        <v>14</v>
      </c>
      <c r="B18" s="40"/>
      <c r="C18" s="44"/>
      <c r="D18" s="10"/>
      <c r="E18" s="35">
        <v>20</v>
      </c>
      <c r="F18" s="35">
        <v>18</v>
      </c>
      <c r="G18" s="35">
        <v>0</v>
      </c>
      <c r="H18" s="30">
        <f>SUM(E18:G18)</f>
        <v>38</v>
      </c>
      <c r="I18" s="49">
        <f>D22-H18</f>
        <v>-6</v>
      </c>
    </row>
    <row r="19" spans="1:9" ht="15.75" x14ac:dyDescent="0.25">
      <c r="A19" s="1" t="s">
        <v>15</v>
      </c>
      <c r="B19" s="36">
        <v>14</v>
      </c>
      <c r="C19" s="37">
        <v>0</v>
      </c>
      <c r="D19" s="16">
        <f>SUM(B19:C19)</f>
        <v>14</v>
      </c>
      <c r="E19" s="19"/>
      <c r="F19" s="19"/>
      <c r="G19" s="19"/>
      <c r="H19" s="19"/>
      <c r="I19" s="23"/>
    </row>
    <row r="20" spans="1:9" ht="15.75" x14ac:dyDescent="0.25">
      <c r="A20" s="1" t="s">
        <v>16</v>
      </c>
      <c r="B20" s="36">
        <v>7</v>
      </c>
      <c r="C20" s="37">
        <v>0</v>
      </c>
      <c r="D20" s="16">
        <f t="shared" ref="D20:D21" si="3">SUM(B20:C20)</f>
        <v>7</v>
      </c>
      <c r="E20" s="19"/>
      <c r="F20" s="19"/>
      <c r="G20" s="19"/>
      <c r="H20" s="19"/>
      <c r="I20" s="23"/>
    </row>
    <row r="21" spans="1:9" ht="16.5" thickBot="1" x14ac:dyDescent="0.3">
      <c r="A21" s="3" t="s">
        <v>17</v>
      </c>
      <c r="B21" s="45">
        <v>11</v>
      </c>
      <c r="C21" s="46">
        <v>0</v>
      </c>
      <c r="D21" s="16">
        <f t="shared" si="3"/>
        <v>11</v>
      </c>
      <c r="E21" s="19"/>
      <c r="F21" s="19"/>
      <c r="G21" s="19"/>
      <c r="H21" s="19"/>
      <c r="I21" s="23"/>
    </row>
    <row r="22" spans="1:9" ht="17.25" thickTop="1" thickBot="1" x14ac:dyDescent="0.3">
      <c r="A22" s="6" t="s">
        <v>18</v>
      </c>
      <c r="B22" s="47">
        <f>B19+B20+B21</f>
        <v>32</v>
      </c>
      <c r="C22" s="47">
        <f t="shared" ref="C22:D22" si="4">C19+C20+C21</f>
        <v>0</v>
      </c>
      <c r="D22" s="7">
        <f t="shared" si="4"/>
        <v>32</v>
      </c>
      <c r="E22" s="29">
        <f>E18</f>
        <v>20</v>
      </c>
      <c r="F22" s="29">
        <f t="shared" ref="F22:H22" si="5">F18</f>
        <v>18</v>
      </c>
      <c r="G22" s="29">
        <f t="shared" si="5"/>
        <v>0</v>
      </c>
      <c r="H22" s="29">
        <f t="shared" si="5"/>
        <v>38</v>
      </c>
      <c r="I22" s="26"/>
    </row>
    <row r="23" spans="1:9" ht="19.5" thickBot="1" x14ac:dyDescent="0.35">
      <c r="A23" s="31" t="s">
        <v>23</v>
      </c>
      <c r="B23" s="48">
        <f>B13+B17+B22</f>
        <v>227</v>
      </c>
      <c r="C23" s="48">
        <f>C13+C17+C22</f>
        <v>195</v>
      </c>
      <c r="D23" s="32">
        <f>B23+C23</f>
        <v>422</v>
      </c>
      <c r="E23" s="33">
        <f>E13+E17+E22</f>
        <v>274</v>
      </c>
      <c r="F23" s="33">
        <f t="shared" ref="F23:G23" si="6">F13+F17+F22</f>
        <v>123</v>
      </c>
      <c r="G23" s="33">
        <f t="shared" si="6"/>
        <v>6</v>
      </c>
      <c r="H23" s="33">
        <f>H13+H17+H22</f>
        <v>403</v>
      </c>
      <c r="I23" s="34">
        <f>D23-H23</f>
        <v>19</v>
      </c>
    </row>
  </sheetData>
  <mergeCells count="8">
    <mergeCell ref="A2:I2"/>
    <mergeCell ref="A3:A4"/>
    <mergeCell ref="B3:B4"/>
    <mergeCell ref="C3:C4"/>
    <mergeCell ref="D3:D4"/>
    <mergeCell ref="E3:G3"/>
    <mergeCell ref="H3:H4"/>
    <mergeCell ref="I3:I4"/>
  </mergeCells>
  <conditionalFormatting sqref="D6:D12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{63A21B0E-F9E1-42E4-9314-3E556F02EC83}</x14:id>
        </ext>
      </extLst>
    </cfRule>
  </conditionalFormatting>
  <conditionalFormatting sqref="D15:D1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{055275B8-B7A1-42DA-8F87-93DF9EE557B4}</x14:id>
        </ext>
      </extLst>
    </cfRule>
  </conditionalFormatting>
  <conditionalFormatting sqref="D19:D21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{4F2B507E-E54E-4020-A6CD-92AE34B37CD5}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3A21B0E-F9E1-42E4-9314-3E556F02EC8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D6:D12</xm:sqref>
        </x14:conditionalFormatting>
        <x14:conditionalFormatting xmlns:xm="http://schemas.microsoft.com/office/excel/2006/main">
          <x14:cfRule type="dataBar" id="{055275B8-B7A1-42DA-8F87-93DF9EE557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D15:D16</xm:sqref>
        </x14:conditionalFormatting>
        <x14:conditionalFormatting xmlns:xm="http://schemas.microsoft.com/office/excel/2006/main">
          <x14:cfRule type="dataBar" id="{4F2B507E-E54E-4020-A6CD-92AE34B37CD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D19:D21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 upisa na diplomski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Vragović</dc:creator>
  <cp:lastModifiedBy>Maja Vragović</cp:lastModifiedBy>
  <cp:lastPrinted>2017-05-31T07:35:52Z</cp:lastPrinted>
  <dcterms:created xsi:type="dcterms:W3CDTF">2014-05-19T05:56:32Z</dcterms:created>
  <dcterms:modified xsi:type="dcterms:W3CDTF">2017-06-01T12:37:32Z</dcterms:modified>
</cp:coreProperties>
</file>