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A2E26D65-C799-407B-B344-B4F7FE51FD95}" xr6:coauthVersionLast="34" xr6:coauthVersionMax="34" xr10:uidLastSave="{00000000-0000-0000-0000-000000000000}"/>
  <bookViews>
    <workbookView xWindow="0" yWindow="0" windowWidth="28800" windowHeight="11985" xr2:uid="{00000000-000D-0000-FFFF-FFFF00000000}"/>
  </bookViews>
  <sheets>
    <sheet name="Obrazac za print" sheetId="1" r:id="rId1"/>
    <sheet name="Sheet2" sheetId="2" state="hidden" r:id="rId2"/>
  </sheets>
  <calcPr calcId="179017"/>
</workbook>
</file>

<file path=xl/calcChain.xml><?xml version="1.0" encoding="utf-8"?>
<calcChain xmlns="http://schemas.openxmlformats.org/spreadsheetml/2006/main">
  <c r="G24" i="1" l="1"/>
  <c r="B24" i="1"/>
  <c r="B9" i="1"/>
  <c r="B22" i="1"/>
  <c r="G22" i="1"/>
  <c r="G20" i="1"/>
  <c r="G18" i="1"/>
  <c r="G16" i="1"/>
  <c r="G14" i="1"/>
  <c r="G12" i="1"/>
  <c r="B20" i="1"/>
  <c r="B18" i="1"/>
  <c r="B16" i="1"/>
  <c r="B14" i="1"/>
  <c r="B12" i="1"/>
  <c r="B27" i="1" l="1"/>
</calcChain>
</file>

<file path=xl/sharedStrings.xml><?xml version="1.0" encoding="utf-8"?>
<sst xmlns="http://schemas.openxmlformats.org/spreadsheetml/2006/main" count="34" uniqueCount="24">
  <si>
    <t>Ime i prezime:</t>
  </si>
  <si>
    <t>JMBAG:</t>
  </si>
  <si>
    <t>(vlastoručni potpis)</t>
  </si>
  <si>
    <t>Odaberite smjer:</t>
  </si>
  <si>
    <t>U  Zagrebu,</t>
  </si>
  <si>
    <t>ITS</t>
  </si>
  <si>
    <t>LOG</t>
  </si>
  <si>
    <t>UPIS IZBORNIH KOLEGIJA NA 2. GODINI DIPLOMSKOG STUDIJA INTELIGENTNI TRANSPORTNI SUSTAVI I LOGISTIKA</t>
  </si>
  <si>
    <t>Semestar 3</t>
  </si>
  <si>
    <t>Inteligentni transportni sustavi u vodnom prometu</t>
  </si>
  <si>
    <t>(5 ECTS bodova)</t>
  </si>
  <si>
    <t>Integralni i intermodalni transport</t>
  </si>
  <si>
    <t>(4 ECTS boda)</t>
  </si>
  <si>
    <t>Računalne mreže</t>
  </si>
  <si>
    <t>Sustavi elektroničkog poslovanja</t>
  </si>
  <si>
    <t>Upravljanje kvalitetom</t>
  </si>
  <si>
    <t>(6 ECTS bodova)</t>
  </si>
  <si>
    <t>Zaštita u prometu</t>
  </si>
  <si>
    <t>Baze podataka</t>
  </si>
  <si>
    <t>Ergonomija u prometu</t>
  </si>
  <si>
    <t>Menadžment u prometu</t>
  </si>
  <si>
    <t>Računalna sigurnosti</t>
  </si>
  <si>
    <t>Smjer</t>
  </si>
  <si>
    <t>Komunikologija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</si>
</sst>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164" fontId="2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11</xdr:row>
          <xdr:rowOff>42863</xdr:rowOff>
        </xdr:from>
        <xdr:to>
          <xdr:col>3</xdr:col>
          <xdr:colOff>90488</xdr:colOff>
          <xdr:row>11</xdr:row>
          <xdr:rowOff>152400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99F8140-4DF7-4FFA-87E0-432F34D59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13</xdr:row>
          <xdr:rowOff>38100</xdr:rowOff>
        </xdr:from>
        <xdr:to>
          <xdr:col>4</xdr:col>
          <xdr:colOff>47625</xdr:colOff>
          <xdr:row>13</xdr:row>
          <xdr:rowOff>147638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C3BD063-C7E1-462F-81E4-2FD2A1D7A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15</xdr:row>
          <xdr:rowOff>38100</xdr:rowOff>
        </xdr:from>
        <xdr:to>
          <xdr:col>3</xdr:col>
          <xdr:colOff>0</xdr:colOff>
          <xdr:row>15</xdr:row>
          <xdr:rowOff>147638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695646A-07E6-4C4D-8FA4-49B80C0E4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17</xdr:row>
          <xdr:rowOff>38100</xdr:rowOff>
        </xdr:from>
        <xdr:to>
          <xdr:col>5</xdr:col>
          <xdr:colOff>219075</xdr:colOff>
          <xdr:row>17</xdr:row>
          <xdr:rowOff>147638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EE283ED-EEA5-4120-B67A-404999969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19</xdr:row>
          <xdr:rowOff>38100</xdr:rowOff>
        </xdr:from>
        <xdr:to>
          <xdr:col>5</xdr:col>
          <xdr:colOff>223838</xdr:colOff>
          <xdr:row>19</xdr:row>
          <xdr:rowOff>147638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AA2C3CF-4196-4241-B5BE-A84EA0A0C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385763</xdr:colOff>
          <xdr:row>21</xdr:row>
          <xdr:rowOff>38100</xdr:rowOff>
        </xdr:from>
        <xdr:to>
          <xdr:col>5</xdr:col>
          <xdr:colOff>223838</xdr:colOff>
          <xdr:row>21</xdr:row>
          <xdr:rowOff>147638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35BE843-62EB-4619-914A-D34463F80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385763</xdr:colOff>
          <xdr:row>23</xdr:row>
          <xdr:rowOff>38100</xdr:rowOff>
        </xdr:from>
        <xdr:ext cx="3633788" cy="109538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8237F90-C9AF-4136-A719-42A5FDC016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4"/>
  <sheetViews>
    <sheetView tabSelected="1" zoomScaleNormal="100" workbookViewId="0">
      <selection activeCell="B1" sqref="B1:E1"/>
    </sheetView>
  </sheetViews>
  <sheetFormatPr defaultColWidth="9.1328125" defaultRowHeight="14.25" x14ac:dyDescent="0.45"/>
  <cols>
    <col min="1" max="1" width="16.59765625" style="10" customWidth="1"/>
    <col min="2" max="8" width="9.1328125" style="10"/>
    <col min="9" max="17" width="9.1328125" style="11"/>
    <col min="18" max="16384" width="9.1328125" style="10"/>
  </cols>
  <sheetData>
    <row r="1" spans="1:9" ht="30" customHeight="1" x14ac:dyDescent="0.5">
      <c r="A1" s="1" t="s">
        <v>0</v>
      </c>
      <c r="B1" s="18"/>
      <c r="C1" s="18"/>
      <c r="D1" s="18"/>
      <c r="E1" s="18"/>
      <c r="F1" s="2"/>
      <c r="G1" s="2"/>
      <c r="H1" s="2"/>
    </row>
    <row r="2" spans="1:9" ht="6.95" customHeight="1" x14ac:dyDescent="0.45">
      <c r="A2" s="2"/>
      <c r="B2" s="13"/>
      <c r="C2" s="13"/>
      <c r="D2" s="13"/>
      <c r="E2" s="13"/>
      <c r="F2" s="2"/>
      <c r="G2" s="2"/>
      <c r="H2" s="2"/>
    </row>
    <row r="3" spans="1:9" ht="30" customHeight="1" x14ac:dyDescent="0.5">
      <c r="A3" s="1" t="s">
        <v>1</v>
      </c>
      <c r="B3" s="19"/>
      <c r="C3" s="19"/>
      <c r="D3" s="19"/>
      <c r="E3" s="19"/>
      <c r="F3" s="2"/>
      <c r="G3" s="2"/>
      <c r="H3" s="2"/>
    </row>
    <row r="4" spans="1:9" ht="6.95" customHeight="1" x14ac:dyDescent="0.45">
      <c r="A4" s="2"/>
      <c r="B4" s="13"/>
      <c r="C4" s="13"/>
      <c r="D4" s="13"/>
      <c r="E4" s="13"/>
      <c r="F4" s="2"/>
      <c r="G4" s="2"/>
      <c r="H4" s="2"/>
    </row>
    <row r="5" spans="1:9" ht="30" customHeight="1" x14ac:dyDescent="0.5">
      <c r="A5" s="1" t="s">
        <v>3</v>
      </c>
      <c r="B5" s="18" t="s">
        <v>22</v>
      </c>
      <c r="C5" s="18"/>
      <c r="D5" s="18"/>
      <c r="E5" s="18"/>
      <c r="F5" s="2"/>
      <c r="G5" s="2"/>
      <c r="H5" s="2"/>
    </row>
    <row r="6" spans="1:9" ht="30" customHeight="1" x14ac:dyDescent="0.45">
      <c r="A6" s="2"/>
      <c r="B6" s="2"/>
      <c r="C6" s="2"/>
      <c r="D6" s="2"/>
      <c r="E6" s="2"/>
      <c r="F6" s="2"/>
      <c r="G6" s="2"/>
      <c r="H6" s="2"/>
    </row>
    <row r="7" spans="1:9" ht="39.75" customHeight="1" x14ac:dyDescent="0.45">
      <c r="A7" s="23" t="s">
        <v>7</v>
      </c>
      <c r="B7" s="23"/>
      <c r="C7" s="23"/>
      <c r="D7" s="23"/>
      <c r="E7" s="23"/>
      <c r="F7" s="23"/>
      <c r="G7" s="23"/>
      <c r="H7" s="23"/>
      <c r="I7" s="14"/>
    </row>
    <row r="8" spans="1:9" ht="30" customHeight="1" x14ac:dyDescent="0.45">
      <c r="A8" s="2"/>
      <c r="B8" s="2"/>
      <c r="C8" s="2"/>
      <c r="D8" s="2"/>
      <c r="E8" s="2"/>
      <c r="F8" s="2"/>
      <c r="G8" s="2"/>
      <c r="H8" s="2"/>
    </row>
    <row r="9" spans="1:9" s="11" customFormat="1" ht="14.65" thickBot="1" x14ac:dyDescent="0.5">
      <c r="A9" s="8" t="s">
        <v>8</v>
      </c>
      <c r="B9" s="9" t="str">
        <f>IF(B5="Smjer","Niste odabrali smjer",IF(B5="inteligentni transportni sustavi","(upis minimalno 13 ECTS bodova)","(upis minimalno 11 ECTS bodova)"))</f>
        <v>Niste odabrali smjer</v>
      </c>
      <c r="C9" s="9"/>
      <c r="D9" s="9"/>
      <c r="E9" s="9"/>
      <c r="F9" s="9"/>
      <c r="G9" s="9"/>
      <c r="H9" s="9"/>
    </row>
    <row r="10" spans="1:9" ht="6.95" customHeight="1" x14ac:dyDescent="0.45">
      <c r="A10" s="4"/>
      <c r="B10" s="2"/>
      <c r="C10" s="2"/>
      <c r="D10" s="2"/>
      <c r="E10" s="2"/>
      <c r="F10" s="2"/>
      <c r="G10" s="2"/>
      <c r="H10" s="2"/>
    </row>
    <row r="11" spans="1:9" ht="6.95" customHeight="1" x14ac:dyDescent="0.45">
      <c r="A11" s="7"/>
      <c r="B11" s="7"/>
      <c r="C11" s="2"/>
      <c r="D11" s="2"/>
      <c r="E11" s="2"/>
      <c r="F11" s="2"/>
      <c r="G11" s="2"/>
      <c r="H11" s="2"/>
    </row>
    <row r="12" spans="1:9" s="12" customFormat="1" ht="30" customHeight="1" x14ac:dyDescent="0.45">
      <c r="A12" s="5"/>
      <c r="B12" s="5" t="str">
        <f>IF(B5="Inteligentni transportni sustavi",Sheet2!B3,IF(B5="Logistika",Sheet2!F3,"Niste odabrali smjer"))</f>
        <v>Niste odabrali smjer</v>
      </c>
      <c r="C12" s="5"/>
      <c r="D12" s="5"/>
      <c r="E12" s="5"/>
      <c r="F12" s="5"/>
      <c r="G12" s="5" t="str">
        <f>IF(B5="Smjer","(0)",IF(B5="inteligentni transportni sustavi",Sheet2!A3,Sheet2!G3))</f>
        <v>(0)</v>
      </c>
      <c r="H12" s="5"/>
      <c r="I12" s="15"/>
    </row>
    <row r="13" spans="1:9" s="12" customFormat="1" ht="6.95" customHeight="1" x14ac:dyDescent="0.45">
      <c r="A13" s="5"/>
      <c r="B13" s="5"/>
      <c r="C13" s="5"/>
      <c r="D13" s="5"/>
      <c r="E13" s="5"/>
      <c r="F13" s="5"/>
      <c r="G13" s="5"/>
      <c r="H13" s="5"/>
      <c r="I13" s="15"/>
    </row>
    <row r="14" spans="1:9" s="12" customFormat="1" ht="30" customHeight="1" x14ac:dyDescent="0.45">
      <c r="A14" s="5"/>
      <c r="B14" s="5" t="str">
        <f>IF(B5="Inteligentni transportni sustavi",Sheet2!B4,IF(B5="Logistika",Sheet2!F4,"Niste odabrali smjer"))</f>
        <v>Niste odabrali smjer</v>
      </c>
      <c r="C14" s="5"/>
      <c r="D14" s="5"/>
      <c r="E14" s="5"/>
      <c r="F14" s="5"/>
      <c r="G14" s="5" t="str">
        <f>IF(B5="Smjer","(0)",IF(B5="inteligentni transportni sustavi",Sheet2!A4,Sheet2!G4))</f>
        <v>(0)</v>
      </c>
      <c r="H14" s="5"/>
      <c r="I14" s="15"/>
    </row>
    <row r="15" spans="1:9" s="12" customFormat="1" ht="6.95" customHeight="1" x14ac:dyDescent="0.45">
      <c r="A15" s="5"/>
      <c r="B15" s="5"/>
      <c r="C15" s="5"/>
      <c r="D15" s="5"/>
      <c r="E15" s="5"/>
      <c r="F15" s="5"/>
      <c r="G15" s="5"/>
      <c r="H15" s="5"/>
      <c r="I15" s="15"/>
    </row>
    <row r="16" spans="1:9" s="12" customFormat="1" ht="30" customHeight="1" x14ac:dyDescent="0.45">
      <c r="A16" s="5"/>
      <c r="B16" s="5" t="str">
        <f>IF(B5="Inteligentni transportni sustavi",Sheet2!B5,IF(B5="Logistika",Sheet2!F5,"Niste odabrali smjer"))</f>
        <v>Niste odabrali smjer</v>
      </c>
      <c r="C16" s="5"/>
      <c r="D16" s="5"/>
      <c r="E16" s="5"/>
      <c r="F16" s="5"/>
      <c r="G16" s="5" t="str">
        <f>IF(B5="Smjer","(0)",IF(B5="inteligentni transportni sustavi",Sheet2!A5,Sheet2!G5))</f>
        <v>(0)</v>
      </c>
      <c r="H16" s="5"/>
      <c r="I16" s="15"/>
    </row>
    <row r="17" spans="1:17" ht="3.75" customHeight="1" x14ac:dyDescent="0.45">
      <c r="A17" s="2"/>
      <c r="B17" s="2"/>
      <c r="C17" s="2"/>
      <c r="D17" s="2"/>
      <c r="E17" s="2"/>
      <c r="F17" s="2"/>
      <c r="G17" s="2"/>
      <c r="H17" s="2"/>
      <c r="J17" s="10"/>
      <c r="K17" s="10"/>
      <c r="L17" s="10"/>
      <c r="M17" s="10"/>
      <c r="N17" s="10"/>
      <c r="O17" s="10"/>
      <c r="P17" s="10"/>
      <c r="Q17" s="10"/>
    </row>
    <row r="18" spans="1:17" ht="30" customHeight="1" x14ac:dyDescent="0.45">
      <c r="A18" s="5"/>
      <c r="B18" s="24" t="str">
        <f>IF(B5="Inteligentni transportni sustavi",Sheet2!B6,IF(B5="Logistika",Sheet2!F6,"Niste odabrali smjer"))</f>
        <v>Niste odabrali smjer</v>
      </c>
      <c r="C18" s="24"/>
      <c r="D18" s="24"/>
      <c r="E18" s="24"/>
      <c r="F18" s="24"/>
      <c r="G18" s="6" t="str">
        <f>IF(B5="Smjer","(0)",IF(B5="inteligentni transportni sustavi",Sheet2!A6,Sheet2!G6))</f>
        <v>(0)</v>
      </c>
      <c r="H18" s="2"/>
      <c r="J18" s="10"/>
      <c r="K18" s="10"/>
      <c r="L18" s="10"/>
      <c r="M18" s="10"/>
      <c r="N18" s="10"/>
      <c r="O18" s="10"/>
      <c r="P18" s="10"/>
      <c r="Q18" s="10"/>
    </row>
    <row r="19" spans="1:17" ht="6.95" customHeight="1" x14ac:dyDescent="0.45">
      <c r="A19" s="5"/>
      <c r="B19" s="5"/>
      <c r="C19" s="5"/>
      <c r="D19" s="5"/>
      <c r="E19" s="5"/>
      <c r="F19" s="2"/>
      <c r="G19" s="6"/>
      <c r="H19" s="2"/>
      <c r="J19" s="10"/>
      <c r="K19" s="10"/>
      <c r="L19" s="10"/>
      <c r="M19" s="10"/>
      <c r="N19" s="10"/>
      <c r="O19" s="10"/>
      <c r="P19" s="10"/>
      <c r="Q19" s="10"/>
    </row>
    <row r="20" spans="1:17" ht="30" customHeight="1" x14ac:dyDescent="0.45">
      <c r="A20" s="5"/>
      <c r="B20" s="21" t="str">
        <f>IF(B5="Inteligentni transportni sustavi",Sheet2!B7,IF(B5="Logistika",Sheet2!F7,"Niste odabrali smjer"))</f>
        <v>Niste odabrali smjer</v>
      </c>
      <c r="C20" s="21"/>
      <c r="D20" s="21"/>
      <c r="E20" s="21"/>
      <c r="F20" s="21"/>
      <c r="G20" s="16" t="str">
        <f>IF(B5="Smjer","(0)",IF(B5="inteligentni transportni sustavi",Sheet2!A7,Sheet2!G7))</f>
        <v>(0)</v>
      </c>
      <c r="H20" s="2"/>
      <c r="J20" s="10"/>
      <c r="K20" s="10"/>
      <c r="L20" s="10"/>
      <c r="M20" s="10"/>
      <c r="N20" s="10"/>
      <c r="O20" s="10"/>
      <c r="P20" s="10"/>
      <c r="Q20" s="10"/>
    </row>
    <row r="21" spans="1:17" ht="6.95" customHeight="1" x14ac:dyDescent="0.45">
      <c r="A21" s="5"/>
      <c r="B21" s="5"/>
      <c r="C21" s="5"/>
      <c r="D21" s="5"/>
      <c r="E21" s="5"/>
      <c r="F21" s="2"/>
      <c r="G21" s="6"/>
      <c r="H21" s="2"/>
      <c r="J21" s="10"/>
      <c r="K21" s="10"/>
      <c r="L21" s="10"/>
      <c r="M21" s="10"/>
      <c r="N21" s="10"/>
      <c r="O21" s="10"/>
      <c r="P21" s="10"/>
      <c r="Q21" s="10"/>
    </row>
    <row r="22" spans="1:17" ht="30" customHeight="1" x14ac:dyDescent="0.45">
      <c r="A22" s="5"/>
      <c r="B22" s="21" t="str">
        <f>IF(B5="Inteligentni transportni sustavi",Sheet2!B8,IF(B5="Logistika","Nema ponuđenih predmeta","Niste odabrali smjer"))</f>
        <v>Niste odabrali smjer</v>
      </c>
      <c r="C22" s="21"/>
      <c r="D22" s="21"/>
      <c r="E22" s="21"/>
      <c r="F22" s="21"/>
      <c r="G22" s="6" t="str">
        <f>IF(B5="Smjer","(0)",IF(B5="inteligentni transportni sustavi",Sheet2!A8,"(0)"))</f>
        <v>(0)</v>
      </c>
      <c r="H22" s="2"/>
      <c r="J22" s="10"/>
      <c r="K22" s="10"/>
      <c r="L22" s="10"/>
      <c r="M22" s="10"/>
      <c r="N22" s="10"/>
      <c r="O22" s="10"/>
      <c r="P22" s="10"/>
      <c r="Q22" s="10"/>
    </row>
    <row r="23" spans="1:17" ht="6.95" customHeight="1" x14ac:dyDescent="0.45">
      <c r="A23" s="5"/>
      <c r="B23" s="5"/>
      <c r="C23" s="5"/>
      <c r="D23" s="5"/>
      <c r="E23" s="5"/>
      <c r="F23" s="2"/>
      <c r="G23" s="17"/>
      <c r="H23" s="2"/>
      <c r="J23" s="10"/>
      <c r="K23" s="10"/>
      <c r="L23" s="10"/>
      <c r="M23" s="10"/>
      <c r="N23" s="10"/>
      <c r="O23" s="10"/>
      <c r="P23" s="10"/>
      <c r="Q23" s="10"/>
    </row>
    <row r="24" spans="1:17" ht="30" customHeight="1" x14ac:dyDescent="0.45">
      <c r="A24" s="5"/>
      <c r="B24" s="21" t="str">
        <f>IF(B5="Inteligentni transportni sustavi",Sheet2!B9,IF(B5="Logistika","Nema ponuđenih predmeta","Niste odabrali smjer"))</f>
        <v>Niste odabrali smjer</v>
      </c>
      <c r="C24" s="21"/>
      <c r="D24" s="21"/>
      <c r="E24" s="21"/>
      <c r="F24" s="21"/>
      <c r="G24" s="17" t="str">
        <f>IF(B5="Smjer","(0)",IF(B5="Inteligentni transportni sustavi",Sheet2!A9,"(0)"))</f>
        <v>(0)</v>
      </c>
      <c r="H24" s="2"/>
      <c r="J24" s="10"/>
      <c r="K24" s="10"/>
      <c r="L24" s="10"/>
      <c r="M24" s="10"/>
      <c r="N24" s="10"/>
      <c r="O24" s="10"/>
      <c r="P24" s="10"/>
      <c r="Q24" s="10"/>
    </row>
    <row r="25" spans="1:17" x14ac:dyDescent="0.45">
      <c r="A25" s="2"/>
      <c r="B25" s="2"/>
      <c r="C25" s="2"/>
      <c r="D25" s="2"/>
      <c r="E25" s="2"/>
      <c r="F25" s="2"/>
      <c r="G25" s="2"/>
      <c r="H25" s="2"/>
    </row>
    <row r="26" spans="1:17" x14ac:dyDescent="0.45">
      <c r="A26" s="2"/>
      <c r="B26" s="2"/>
      <c r="C26" s="2"/>
      <c r="D26" s="2"/>
      <c r="E26" s="2"/>
      <c r="F26" s="2"/>
      <c r="G26" s="2"/>
      <c r="H26" s="2"/>
    </row>
    <row r="27" spans="1:17" ht="15.75" x14ac:dyDescent="0.5">
      <c r="A27" s="1" t="s">
        <v>4</v>
      </c>
      <c r="B27" s="22">
        <f ca="1">TODAY()</f>
        <v>43294</v>
      </c>
      <c r="C27" s="22"/>
      <c r="D27" s="2"/>
      <c r="E27" s="2"/>
      <c r="F27" s="2"/>
      <c r="G27" s="2"/>
      <c r="H27" s="2"/>
    </row>
    <row r="28" spans="1:17" x14ac:dyDescent="0.45">
      <c r="A28" s="2"/>
      <c r="B28" s="20"/>
      <c r="C28" s="20"/>
      <c r="D28" s="2"/>
      <c r="E28" s="2"/>
      <c r="F28" s="2"/>
      <c r="G28" s="2"/>
      <c r="H28" s="2"/>
    </row>
    <row r="29" spans="1:17" x14ac:dyDescent="0.45">
      <c r="A29" s="2"/>
      <c r="B29" s="2"/>
      <c r="C29" s="2"/>
      <c r="D29" s="2"/>
      <c r="E29" s="2"/>
      <c r="F29" s="2"/>
      <c r="G29" s="2"/>
      <c r="H29" s="2"/>
    </row>
    <row r="30" spans="1:17" x14ac:dyDescent="0.45">
      <c r="A30" s="2"/>
      <c r="B30" s="2"/>
      <c r="C30" s="2"/>
      <c r="D30" s="2"/>
      <c r="E30" s="2"/>
      <c r="F30" s="3"/>
      <c r="G30" s="3"/>
      <c r="H30" s="3"/>
    </row>
    <row r="31" spans="1:17" x14ac:dyDescent="0.45">
      <c r="A31" s="2"/>
      <c r="B31" s="2"/>
      <c r="C31" s="2"/>
      <c r="D31" s="2"/>
      <c r="E31" s="2"/>
      <c r="F31" s="20" t="s">
        <v>2</v>
      </c>
      <c r="G31" s="20"/>
      <c r="H31" s="20"/>
    </row>
    <row r="32" spans="1:17" x14ac:dyDescent="0.45">
      <c r="A32" s="2"/>
      <c r="B32" s="2"/>
      <c r="C32" s="2"/>
      <c r="D32" s="2"/>
      <c r="E32" s="2"/>
      <c r="F32" s="2"/>
      <c r="G32" s="2"/>
      <c r="H32" s="2"/>
    </row>
    <row r="33" spans="1:8" x14ac:dyDescent="0.45">
      <c r="A33" s="2"/>
      <c r="B33" s="2"/>
      <c r="C33" s="2"/>
      <c r="D33" s="2"/>
      <c r="E33" s="2"/>
      <c r="F33" s="2"/>
      <c r="G33" s="2"/>
      <c r="H33" s="2"/>
    </row>
    <row r="34" spans="1:8" x14ac:dyDescent="0.45">
      <c r="A34" s="2"/>
      <c r="B34" s="2"/>
      <c r="C34" s="2"/>
      <c r="D34" s="2"/>
      <c r="E34" s="2"/>
      <c r="F34" s="2"/>
      <c r="G34" s="2"/>
      <c r="H34" s="2"/>
    </row>
  </sheetData>
  <sheetProtection algorithmName="SHA-512" hashValue="GQL6UE1hlf/BWvXUeeGBsmcaNomUwSKTLcklroPzOdAlXaFFp60fGOhmjw9A/KYaf+n11vhTQ/BNgJI4rLnBkg==" saltValue="3dN/FqYsO+hL2cOsSuiTOg==" spinCount="100000" sheet="1" objects="1" scenarios="1" selectLockedCells="1"/>
  <mergeCells count="11">
    <mergeCell ref="B1:E1"/>
    <mergeCell ref="B3:E3"/>
    <mergeCell ref="B5:E5"/>
    <mergeCell ref="F31:H31"/>
    <mergeCell ref="B20:F20"/>
    <mergeCell ref="B22:F22"/>
    <mergeCell ref="B27:C27"/>
    <mergeCell ref="A7:H7"/>
    <mergeCell ref="B18:F18"/>
    <mergeCell ref="B28:C28"/>
    <mergeCell ref="B24:F24"/>
  </mergeCells>
  <dataValidations xWindow="196" yWindow="379" count="2">
    <dataValidation operator="greaterThan" allowBlank="1" showInputMessage="1" errorTitle="Pogrešan unos" error="Dopuštene su samo brojčane vrijednosti!" sqref="B3:E3" xr:uid="{00000000-0002-0000-0000-000000000000}"/>
    <dataValidation type="list" allowBlank="1" showInputMessage="1" showErrorMessage="1" sqref="B5:E5" xr:uid="{00000000-0002-0000-0000-000001000000}">
      <formula1>"Smjer, Inteligentni transportni sustavi, Logistika"</formula1>
    </dataValidation>
  </dataValidations>
  <pageMargins left="0.7" right="0.7" top="0.75" bottom="0.75" header="0.3" footer="0.3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385763</xdr:colOff>
                    <xdr:row>11</xdr:row>
                    <xdr:rowOff>42863</xdr:rowOff>
                  </from>
                  <to>
                    <xdr:col>3</xdr:col>
                    <xdr:colOff>90488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385763</xdr:colOff>
                    <xdr:row>13</xdr:row>
                    <xdr:rowOff>38100</xdr:rowOff>
                  </from>
                  <to>
                    <xdr:col>4</xdr:col>
                    <xdr:colOff>47625</xdr:colOff>
                    <xdr:row>13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385763</xdr:colOff>
                    <xdr:row>15</xdr:row>
                    <xdr:rowOff>38100</xdr:rowOff>
                  </from>
                  <to>
                    <xdr:col>3</xdr:col>
                    <xdr:colOff>0</xdr:colOff>
                    <xdr:row>15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385763</xdr:colOff>
                    <xdr:row>17</xdr:row>
                    <xdr:rowOff>38100</xdr:rowOff>
                  </from>
                  <to>
                    <xdr:col>5</xdr:col>
                    <xdr:colOff>219075</xdr:colOff>
                    <xdr:row>17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385763</xdr:colOff>
                    <xdr:row>19</xdr:row>
                    <xdr:rowOff>38100</xdr:rowOff>
                  </from>
                  <to>
                    <xdr:col>5</xdr:col>
                    <xdr:colOff>223838</xdr:colOff>
                    <xdr:row>19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385763</xdr:colOff>
                    <xdr:row>21</xdr:row>
                    <xdr:rowOff>38100</xdr:rowOff>
                  </from>
                  <to>
                    <xdr:col>5</xdr:col>
                    <xdr:colOff>223838</xdr:colOff>
                    <xdr:row>21</xdr:row>
                    <xdr:rowOff>147638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0</xdr:col>
                    <xdr:colOff>385763</xdr:colOff>
                    <xdr:row>23</xdr:row>
                    <xdr:rowOff>38100</xdr:rowOff>
                  </from>
                  <to>
                    <xdr:col>5</xdr:col>
                    <xdr:colOff>223838</xdr:colOff>
                    <xdr:row>23</xdr:row>
                    <xdr:rowOff>147638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2"/>
  <sheetViews>
    <sheetView workbookViewId="0">
      <selection activeCell="A9" sqref="A9"/>
    </sheetView>
  </sheetViews>
  <sheetFormatPr defaultColWidth="9.1328125" defaultRowHeight="14.25" x14ac:dyDescent="0.45"/>
  <cols>
    <col min="1" max="1" width="15.1328125" style="10" bestFit="1" customWidth="1"/>
    <col min="2" max="2" width="47" style="10" bestFit="1" customWidth="1"/>
    <col min="3" max="5" width="9.1328125" style="10"/>
    <col min="6" max="6" width="22.86328125" style="10" bestFit="1" customWidth="1"/>
    <col min="7" max="7" width="15.1328125" style="10" bestFit="1" customWidth="1"/>
    <col min="8" max="16384" width="9.1328125" style="10"/>
  </cols>
  <sheetData>
    <row r="1" spans="1:8" x14ac:dyDescent="0.45">
      <c r="A1" s="15"/>
      <c r="B1" s="15" t="s">
        <v>5</v>
      </c>
      <c r="C1" s="15"/>
      <c r="D1" s="15"/>
      <c r="E1" s="12"/>
      <c r="F1" s="15" t="s">
        <v>6</v>
      </c>
      <c r="G1" s="15"/>
      <c r="H1" s="15"/>
    </row>
    <row r="2" spans="1:8" x14ac:dyDescent="0.45">
      <c r="A2" s="15"/>
      <c r="B2" s="15"/>
      <c r="C2" s="15"/>
      <c r="D2" s="15"/>
      <c r="E2" s="15"/>
      <c r="F2" s="15"/>
      <c r="G2" s="15"/>
      <c r="H2" s="15"/>
    </row>
    <row r="3" spans="1:8" x14ac:dyDescent="0.45">
      <c r="A3" s="12" t="s">
        <v>16</v>
      </c>
      <c r="B3" s="12" t="s">
        <v>9</v>
      </c>
      <c r="C3" s="12"/>
      <c r="D3" s="12"/>
      <c r="E3" s="15"/>
      <c r="F3" s="12" t="s">
        <v>18</v>
      </c>
      <c r="G3" s="15" t="s">
        <v>16</v>
      </c>
      <c r="H3" s="15"/>
    </row>
    <row r="4" spans="1:8" x14ac:dyDescent="0.45">
      <c r="A4" s="11" t="s">
        <v>12</v>
      </c>
      <c r="B4" s="11" t="s">
        <v>11</v>
      </c>
      <c r="D4" s="12"/>
      <c r="E4" s="15"/>
      <c r="F4" s="12" t="s">
        <v>19</v>
      </c>
      <c r="G4" s="15" t="s">
        <v>10</v>
      </c>
      <c r="H4" s="15"/>
    </row>
    <row r="5" spans="1:8" x14ac:dyDescent="0.45">
      <c r="A5" s="11" t="s">
        <v>16</v>
      </c>
      <c r="B5" s="12" t="s">
        <v>13</v>
      </c>
      <c r="C5" s="12"/>
      <c r="D5" s="12"/>
      <c r="E5" s="11"/>
      <c r="F5" s="12" t="s">
        <v>20</v>
      </c>
      <c r="G5" s="11" t="s">
        <v>12</v>
      </c>
      <c r="H5" s="11"/>
    </row>
    <row r="6" spans="1:8" x14ac:dyDescent="0.45">
      <c r="A6" s="11" t="s">
        <v>16</v>
      </c>
      <c r="B6" s="11" t="s">
        <v>14</v>
      </c>
      <c r="C6" s="11"/>
      <c r="D6" s="11"/>
      <c r="E6" s="11"/>
      <c r="F6" s="15" t="s">
        <v>21</v>
      </c>
      <c r="G6" s="15" t="s">
        <v>10</v>
      </c>
      <c r="H6" s="11"/>
    </row>
    <row r="7" spans="1:8" x14ac:dyDescent="0.45">
      <c r="A7" s="11" t="s">
        <v>16</v>
      </c>
      <c r="B7" s="11" t="s">
        <v>15</v>
      </c>
      <c r="C7" s="11"/>
      <c r="D7" s="11"/>
      <c r="E7" s="11"/>
      <c r="F7" s="15" t="s">
        <v>17</v>
      </c>
      <c r="G7" s="11" t="s">
        <v>12</v>
      </c>
      <c r="H7" s="11"/>
    </row>
    <row r="8" spans="1:8" x14ac:dyDescent="0.45">
      <c r="A8" s="11" t="s">
        <v>12</v>
      </c>
      <c r="B8" s="11" t="s">
        <v>17</v>
      </c>
      <c r="C8" s="11"/>
      <c r="D8" s="11"/>
      <c r="E8" s="11"/>
      <c r="F8" s="11"/>
      <c r="G8" s="11"/>
      <c r="H8" s="11"/>
    </row>
    <row r="9" spans="1:8" x14ac:dyDescent="0.45">
      <c r="A9" s="11" t="s">
        <v>10</v>
      </c>
      <c r="B9" s="11" t="s">
        <v>23</v>
      </c>
      <c r="C9" s="11"/>
      <c r="D9" s="11"/>
      <c r="E9" s="11"/>
      <c r="G9" s="11"/>
      <c r="H9" s="11"/>
    </row>
    <row r="10" spans="1:8" x14ac:dyDescent="0.45">
      <c r="A10" s="11"/>
      <c r="B10" s="11"/>
      <c r="C10" s="11"/>
      <c r="D10" s="11"/>
      <c r="E10" s="11"/>
      <c r="F10" s="11"/>
      <c r="G10" s="11"/>
      <c r="H10" s="11"/>
    </row>
    <row r="11" spans="1:8" x14ac:dyDescent="0.45">
      <c r="A11" s="11"/>
      <c r="B11" s="11"/>
      <c r="C11" s="11"/>
      <c r="D11" s="11"/>
      <c r="E11" s="11"/>
      <c r="G11" s="11"/>
      <c r="H11" s="11"/>
    </row>
    <row r="12" spans="1:8" x14ac:dyDescent="0.45">
      <c r="A12" s="11"/>
      <c r="B12" s="11"/>
      <c r="C12" s="11"/>
      <c r="D12" s="11"/>
      <c r="E12" s="11"/>
      <c r="F12" s="11"/>
      <c r="G12" s="11"/>
      <c r="H12" s="11"/>
    </row>
  </sheetData>
  <sheetProtection algorithmName="SHA-512" hashValue="9GAXGyb7dG9a5n0Dv3wkteZ+bPWyXCSn50VplsTa4L2S2BPGnLbYQ3Nzf3iawGveuDRmxQm1sc+tJgKU6LFQBQ==" saltValue="3sOy0z/Fq8/JWqCR/62kp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 za print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Štefica Mrvelj</dc:creator>
  <cp:lastModifiedBy>MM</cp:lastModifiedBy>
  <cp:lastPrinted>2013-08-22T08:40:37Z</cp:lastPrinted>
  <dcterms:created xsi:type="dcterms:W3CDTF">2013-08-21T09:49:46Z</dcterms:created>
  <dcterms:modified xsi:type="dcterms:W3CDTF">2018-07-13T06:52:00Z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