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Obrazac za print" sheetId="1" r:id="rId1"/>
    <sheet name="Sheet2" sheetId="2" state="hidden" r:id="rId2"/>
  </sheets>
  <calcPr calcId="125725"/>
</workbook>
</file>

<file path=xl/calcChain.xml><?xml version="1.0" encoding="utf-8"?>
<calcChain xmlns="http://schemas.openxmlformats.org/spreadsheetml/2006/main">
  <c r="B16" i="1"/>
  <c r="B14"/>
  <c r="G16"/>
  <c r="G24" l="1"/>
  <c r="G22"/>
  <c r="G12"/>
  <c r="B32"/>
  <c r="G28"/>
  <c r="G20"/>
  <c r="B28"/>
  <c r="B26"/>
  <c r="B24"/>
  <c r="B22"/>
  <c r="B20"/>
  <c r="B18"/>
  <c r="G14"/>
  <c r="B12"/>
  <c r="G26" l="1"/>
</calcChain>
</file>

<file path=xl/sharedStrings.xml><?xml version="1.0" encoding="utf-8"?>
<sst xmlns="http://schemas.openxmlformats.org/spreadsheetml/2006/main" count="27" uniqueCount="26">
  <si>
    <t>Ime i prezime:</t>
  </si>
  <si>
    <t>JMBAG:</t>
  </si>
  <si>
    <t>Semestar 1</t>
  </si>
  <si>
    <t>(upis minimalno 5 ECTS bodova)</t>
  </si>
  <si>
    <t>Operacijska istraživanja</t>
  </si>
  <si>
    <t>Optimizacija prometnih procesa</t>
  </si>
  <si>
    <t>Semestar 2</t>
  </si>
  <si>
    <t>Logistika i transportni modeli</t>
  </si>
  <si>
    <t>Kvaliteta i normizacija</t>
  </si>
  <si>
    <t>Upravljanje ljudskim potencijalima</t>
  </si>
  <si>
    <t>Inteligentni transportni sustavi u željezničkom prometu</t>
  </si>
  <si>
    <t>(vlastoručni potpis)</t>
  </si>
  <si>
    <t>Odaberite smjer:</t>
  </si>
  <si>
    <t>U  Zagrebu,</t>
  </si>
  <si>
    <t>UPIS IZBORNIH KOLEGIJA NA 1. GODINI DIPLOMSKOG STUDIJA INTELIGENTNI TRANSPORTNI SUSTAVI I LOGISTIKA</t>
  </si>
  <si>
    <t>ITS</t>
  </si>
  <si>
    <t>Teorija igara</t>
  </si>
  <si>
    <t>LOG</t>
  </si>
  <si>
    <t>Podvorbeni sustavi</t>
  </si>
  <si>
    <t>Održavanje telematičkih sustava</t>
  </si>
  <si>
    <t>Prometno planiranje u gradovima</t>
  </si>
  <si>
    <t>Sustavi mjerenja i daljinskog nadzora</t>
  </si>
  <si>
    <t>Inteligentni transportni sustavi I</t>
  </si>
  <si>
    <t>Logistički sustavi u prometu</t>
  </si>
  <si>
    <t>Rudarenje podataka</t>
  </si>
  <si>
    <t>Smjer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</si>
</sst>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/>
    <xf numFmtId="0" fontId="0" fillId="2" borderId="3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164" fontId="2" fillId="2" borderId="1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9"/>
  <sheetViews>
    <sheetView tabSelected="1" zoomScaleNormal="100" workbookViewId="0">
      <selection activeCell="B1" sqref="B1:E1"/>
    </sheetView>
  </sheetViews>
  <sheetFormatPr defaultRowHeight="15"/>
  <cols>
    <col min="1" max="1" width="16.5703125" style="10" customWidth="1"/>
    <col min="2" max="8" width="9.140625" style="10"/>
    <col min="9" max="17" width="9.140625" style="11"/>
    <col min="18" max="16384" width="9.140625" style="10"/>
  </cols>
  <sheetData>
    <row r="1" spans="1:9" ht="30" customHeight="1">
      <c r="A1" s="1" t="s">
        <v>0</v>
      </c>
      <c r="B1" s="17"/>
      <c r="C1" s="17"/>
      <c r="D1" s="17"/>
      <c r="E1" s="17"/>
      <c r="F1" s="2"/>
      <c r="G1" s="2"/>
      <c r="H1" s="2"/>
    </row>
    <row r="2" spans="1:9" ht="6.95" customHeight="1">
      <c r="A2" s="2"/>
      <c r="B2" s="13"/>
      <c r="C2" s="13"/>
      <c r="D2" s="13"/>
      <c r="E2" s="13"/>
      <c r="F2" s="2"/>
      <c r="G2" s="2"/>
      <c r="H2" s="2"/>
    </row>
    <row r="3" spans="1:9" ht="30" customHeight="1">
      <c r="A3" s="1" t="s">
        <v>1</v>
      </c>
      <c r="B3" s="18"/>
      <c r="C3" s="18"/>
      <c r="D3" s="18"/>
      <c r="E3" s="18"/>
      <c r="F3" s="2"/>
      <c r="G3" s="2"/>
      <c r="H3" s="2"/>
    </row>
    <row r="4" spans="1:9" ht="6.95" customHeight="1">
      <c r="A4" s="2"/>
      <c r="B4" s="13"/>
      <c r="C4" s="13"/>
      <c r="D4" s="13"/>
      <c r="E4" s="13"/>
      <c r="F4" s="2"/>
      <c r="G4" s="2"/>
      <c r="H4" s="2"/>
    </row>
    <row r="5" spans="1:9" ht="30" customHeight="1">
      <c r="A5" s="1" t="s">
        <v>12</v>
      </c>
      <c r="B5" s="17" t="s">
        <v>25</v>
      </c>
      <c r="C5" s="17"/>
      <c r="D5" s="17"/>
      <c r="E5" s="17"/>
      <c r="F5" s="2"/>
      <c r="G5" s="2"/>
      <c r="H5" s="2"/>
    </row>
    <row r="6" spans="1:9" ht="30" customHeight="1">
      <c r="A6" s="2"/>
      <c r="B6" s="2"/>
      <c r="C6" s="2"/>
      <c r="D6" s="2"/>
      <c r="E6" s="2"/>
      <c r="F6" s="2"/>
      <c r="G6" s="2"/>
      <c r="H6" s="2"/>
    </row>
    <row r="7" spans="1:9" ht="39.75" customHeight="1">
      <c r="A7" s="22" t="s">
        <v>14</v>
      </c>
      <c r="B7" s="22"/>
      <c r="C7" s="22"/>
      <c r="D7" s="22"/>
      <c r="E7" s="22"/>
      <c r="F7" s="22"/>
      <c r="G7" s="22"/>
      <c r="H7" s="22"/>
      <c r="I7" s="14"/>
    </row>
    <row r="8" spans="1:9" ht="30" customHeight="1">
      <c r="A8" s="2"/>
      <c r="B8" s="2"/>
      <c r="C8" s="2"/>
      <c r="D8" s="2"/>
      <c r="E8" s="2"/>
      <c r="F8" s="2"/>
      <c r="G8" s="2"/>
      <c r="H8" s="2"/>
    </row>
    <row r="9" spans="1:9" s="11" customFormat="1" ht="15.75" thickBot="1">
      <c r="A9" s="8" t="s">
        <v>2</v>
      </c>
      <c r="B9" s="9" t="s">
        <v>3</v>
      </c>
      <c r="C9" s="9"/>
      <c r="D9" s="9"/>
      <c r="E9" s="9"/>
      <c r="F9" s="9"/>
      <c r="G9" s="9"/>
      <c r="H9" s="9"/>
    </row>
    <row r="10" spans="1:9" ht="6.95" customHeight="1">
      <c r="A10" s="4"/>
      <c r="B10" s="2"/>
      <c r="C10" s="2"/>
      <c r="D10" s="2"/>
      <c r="E10" s="2"/>
      <c r="F10" s="2"/>
      <c r="G10" s="2"/>
      <c r="H10" s="2"/>
    </row>
    <row r="11" spans="1:9" ht="6.95" customHeight="1">
      <c r="A11" s="7"/>
      <c r="B11" s="7"/>
      <c r="C11" s="2"/>
      <c r="D11" s="2"/>
      <c r="E11" s="2"/>
      <c r="F11" s="2"/>
      <c r="G11" s="2"/>
      <c r="H11" s="2"/>
    </row>
    <row r="12" spans="1:9" s="12" customFormat="1" ht="30" customHeight="1">
      <c r="A12" s="5"/>
      <c r="B12" s="5" t="str">
        <f>IF(B5="Inteligentni transportni sustavi",Sheet2!B3,IF(B5="Logistika",Sheet2!F3,"Niste odabrali smjer"))</f>
        <v>Niste odabrali smjer</v>
      </c>
      <c r="C12" s="5"/>
      <c r="D12" s="5"/>
      <c r="E12" s="5"/>
      <c r="F12" s="5"/>
      <c r="G12" s="5" t="str">
        <f>IF(B5="Smjer","(0)",IF(B5="inteligentni transportni sustavi","(7 ECTS bodova)","(5 ECTS bodova)"))</f>
        <v>(0)</v>
      </c>
      <c r="H12" s="5"/>
      <c r="I12" s="15"/>
    </row>
    <row r="13" spans="1:9" s="12" customFormat="1" ht="6.95" customHeight="1">
      <c r="A13" s="5"/>
      <c r="B13" s="5"/>
      <c r="C13" s="5"/>
      <c r="D13" s="5"/>
      <c r="E13" s="5"/>
      <c r="F13" s="5"/>
      <c r="G13" s="5"/>
      <c r="H13" s="5"/>
      <c r="I13" s="15"/>
    </row>
    <row r="14" spans="1:9" s="12" customFormat="1" ht="30" customHeight="1">
      <c r="A14" s="5"/>
      <c r="B14" s="5" t="str">
        <f>IF(B5="Inteligentni transportni sustavi",Sheet2!B5,IF(B5="Logistika",Sheet2!F5,"Niste odabrali smjer"))</f>
        <v>Niste odabrali smjer</v>
      </c>
      <c r="C14" s="5"/>
      <c r="D14" s="5"/>
      <c r="E14" s="5"/>
      <c r="F14" s="5"/>
      <c r="G14" s="5" t="str">
        <f>IF(B5="Smjer","(0)","(5 ECTS bodova)")</f>
        <v>(0)</v>
      </c>
      <c r="H14" s="5"/>
      <c r="I14" s="15"/>
    </row>
    <row r="15" spans="1:9" s="12" customFormat="1" ht="6.95" customHeight="1">
      <c r="A15" s="5"/>
      <c r="B15" s="5"/>
      <c r="C15" s="5"/>
      <c r="D15" s="5"/>
      <c r="E15" s="5"/>
      <c r="F15" s="5"/>
      <c r="G15" s="5"/>
      <c r="H15" s="5"/>
      <c r="I15" s="15"/>
    </row>
    <row r="16" spans="1:9" s="12" customFormat="1" ht="30" customHeight="1">
      <c r="A16" s="5"/>
      <c r="B16" s="5" t="str">
        <f>IF(B5="Inteligentni transportni sustavi",Sheet2!B7,IF(B5="Logistika",Sheet2!F7,"Niste odabrali smjer"))</f>
        <v>Niste odabrali smjer</v>
      </c>
      <c r="C16" s="5"/>
      <c r="D16" s="5"/>
      <c r="E16" s="5"/>
      <c r="F16" s="5"/>
      <c r="G16" s="5" t="str">
        <f>IF(B5="Smjer","(0)",IF(B5="inteligentni transportni sustavi","(5 ECTS bodova)","(5 ECTS bodova)"))</f>
        <v>(0)</v>
      </c>
      <c r="H16" s="5"/>
      <c r="I16" s="15"/>
    </row>
    <row r="17" spans="1:17" ht="20.100000000000001" customHeight="1">
      <c r="A17" s="2"/>
      <c r="B17" s="2"/>
      <c r="C17" s="2"/>
      <c r="D17" s="2"/>
      <c r="E17" s="2"/>
      <c r="F17" s="2"/>
      <c r="G17" s="2"/>
      <c r="H17" s="2"/>
      <c r="J17" s="10"/>
      <c r="K17" s="10"/>
      <c r="L17" s="10"/>
      <c r="M17" s="10"/>
      <c r="N17" s="10"/>
      <c r="O17" s="10"/>
      <c r="P17" s="10"/>
      <c r="Q17" s="10"/>
    </row>
    <row r="18" spans="1:17" s="11" customFormat="1" ht="15.75" thickBot="1">
      <c r="A18" s="8" t="s">
        <v>6</v>
      </c>
      <c r="B18" s="9" t="str">
        <f>IF(B5="Inteligentni transportni sustavi","(upis minimalno 10 ECTS bodova)",IF(B5="Smjer","Niste odabrali smjer","(upis minimalno 12 ECTS bodova)"))</f>
        <v>Niste odabrali smjer</v>
      </c>
      <c r="C18" s="9"/>
      <c r="D18" s="9"/>
      <c r="E18" s="9"/>
      <c r="F18" s="9"/>
      <c r="G18" s="9"/>
      <c r="H18" s="9"/>
    </row>
    <row r="19" spans="1:17">
      <c r="A19" s="2"/>
      <c r="B19" s="2"/>
      <c r="C19" s="2"/>
      <c r="D19" s="2"/>
      <c r="E19" s="2"/>
      <c r="F19" s="2"/>
      <c r="G19" s="2"/>
      <c r="H19" s="2"/>
      <c r="J19" s="10"/>
      <c r="K19" s="10"/>
      <c r="L19" s="10"/>
      <c r="M19" s="10"/>
      <c r="N19" s="10"/>
      <c r="O19" s="10"/>
      <c r="P19" s="10"/>
      <c r="Q19" s="10"/>
    </row>
    <row r="20" spans="1:17" ht="30" customHeight="1">
      <c r="A20" s="5"/>
      <c r="B20" s="23" t="str">
        <f>IF(B5="Inteligentni transportni sustavi",Sheet2!B9,IF(B5="Logistika",Sheet2!F9,"Niste odabrali smjer"))</f>
        <v>Niste odabrali smjer</v>
      </c>
      <c r="C20" s="23"/>
      <c r="D20" s="23"/>
      <c r="E20" s="23"/>
      <c r="F20" s="23"/>
      <c r="G20" s="6" t="str">
        <f>IF(B5="Logistika","(7 ECTS bodova)",IF(B5="Smjer","(0)","(5 ECTS bodova)"))</f>
        <v>(0)</v>
      </c>
      <c r="H20" s="2"/>
      <c r="J20" s="10"/>
      <c r="K20" s="10"/>
      <c r="L20" s="10"/>
      <c r="M20" s="10"/>
      <c r="N20" s="10"/>
      <c r="O20" s="10"/>
      <c r="P20" s="10"/>
      <c r="Q20" s="10"/>
    </row>
    <row r="21" spans="1:17" ht="6.95" customHeight="1">
      <c r="A21" s="5"/>
      <c r="B21" s="5"/>
      <c r="C21" s="5"/>
      <c r="D21" s="5"/>
      <c r="E21" s="5"/>
      <c r="F21" s="2"/>
      <c r="G21" s="6"/>
      <c r="H21" s="2"/>
      <c r="J21" s="10"/>
      <c r="K21" s="10"/>
      <c r="L21" s="10"/>
      <c r="M21" s="10"/>
      <c r="N21" s="10"/>
      <c r="O21" s="10"/>
      <c r="P21" s="10"/>
      <c r="Q21" s="10"/>
    </row>
    <row r="22" spans="1:17" ht="30" customHeight="1">
      <c r="A22" s="5"/>
      <c r="B22" s="20" t="str">
        <f>IF(B5="Inteligentni transportni sustavi",Sheet2!B11,IF(B5="Logistika",Sheet2!F11,"Niste odabrali smjer"))</f>
        <v>Niste odabrali smjer</v>
      </c>
      <c r="C22" s="20"/>
      <c r="D22" s="20"/>
      <c r="E22" s="20"/>
      <c r="F22" s="20"/>
      <c r="G22" s="16" t="str">
        <f>IF(B5="Smjer","(0)",IF(B5="inteligentni transportni sustavi","(6 ECTS bodova)","(5 ECTS bodova)"))</f>
        <v>(0)</v>
      </c>
      <c r="H22" s="2"/>
      <c r="J22" s="10"/>
      <c r="K22" s="10"/>
      <c r="L22" s="10"/>
      <c r="M22" s="10"/>
      <c r="N22" s="10"/>
      <c r="O22" s="10"/>
      <c r="P22" s="10"/>
      <c r="Q22" s="10"/>
    </row>
    <row r="23" spans="1:17" ht="6.95" customHeight="1">
      <c r="A23" s="5"/>
      <c r="B23" s="5"/>
      <c r="C23" s="5"/>
      <c r="D23" s="5"/>
      <c r="E23" s="5"/>
      <c r="F23" s="2"/>
      <c r="G23" s="6"/>
      <c r="H23" s="2"/>
      <c r="J23" s="10"/>
      <c r="K23" s="10"/>
      <c r="L23" s="10"/>
      <c r="M23" s="10"/>
      <c r="N23" s="10"/>
      <c r="O23" s="10"/>
      <c r="P23" s="10"/>
      <c r="Q23" s="10"/>
    </row>
    <row r="24" spans="1:17" ht="30" customHeight="1">
      <c r="A24" s="5"/>
      <c r="B24" s="20" t="str">
        <f>IF(B5="Inteligentni transportni sustavi",Sheet2!B13,IF(B5="Logistika",Sheet2!F13,"Niste odabrali smjer"))</f>
        <v>Niste odabrali smjer</v>
      </c>
      <c r="C24" s="20"/>
      <c r="D24" s="20"/>
      <c r="E24" s="20"/>
      <c r="F24" s="20"/>
      <c r="G24" s="6" t="str">
        <f>IF(B5="Smjer","(0)","(5 ECTS bodova)")</f>
        <v>(0)</v>
      </c>
      <c r="H24" s="2"/>
      <c r="J24" s="10"/>
      <c r="K24" s="10"/>
      <c r="L24" s="10"/>
      <c r="M24" s="10"/>
      <c r="N24" s="10"/>
      <c r="O24" s="10"/>
      <c r="P24" s="10"/>
      <c r="Q24" s="10"/>
    </row>
    <row r="25" spans="1:17" ht="6.95" customHeight="1">
      <c r="A25" s="5"/>
      <c r="B25" s="5"/>
      <c r="C25" s="5"/>
      <c r="D25" s="5"/>
      <c r="E25" s="5"/>
      <c r="F25" s="2"/>
      <c r="G25" s="6"/>
      <c r="H25" s="2"/>
      <c r="J25" s="10"/>
      <c r="K25" s="10"/>
      <c r="L25" s="10"/>
      <c r="M25" s="10"/>
      <c r="N25" s="10"/>
      <c r="O25" s="10"/>
      <c r="P25" s="10"/>
      <c r="Q25" s="10"/>
    </row>
    <row r="26" spans="1:17" ht="30" customHeight="1">
      <c r="A26" s="5"/>
      <c r="B26" s="20" t="str">
        <f>IF(B5="Inteligentni transportni sustavi",Sheet2!B15,IF(B5="Logistika",Sheet2!F15,"Niste odabrali smjer"))</f>
        <v>Niste odabrali smjer</v>
      </c>
      <c r="C26" s="20"/>
      <c r="D26" s="20"/>
      <c r="E26" s="20"/>
      <c r="F26" s="20"/>
      <c r="G26" s="6" t="str">
        <f>G24</f>
        <v>(0)</v>
      </c>
      <c r="H26" s="2"/>
      <c r="J26" s="10"/>
      <c r="K26" s="10"/>
      <c r="L26" s="10"/>
      <c r="M26" s="10"/>
      <c r="N26" s="10"/>
      <c r="O26" s="10"/>
      <c r="P26" s="10"/>
      <c r="Q26" s="10"/>
    </row>
    <row r="27" spans="1:17" ht="6.95" customHeight="1">
      <c r="A27" s="5"/>
      <c r="B27" s="5"/>
      <c r="C27" s="5"/>
      <c r="D27" s="5"/>
      <c r="E27" s="5"/>
      <c r="F27" s="2"/>
      <c r="G27" s="6"/>
      <c r="H27" s="2"/>
      <c r="J27" s="10"/>
      <c r="K27" s="10"/>
      <c r="L27" s="10"/>
      <c r="M27" s="10"/>
      <c r="N27" s="10"/>
      <c r="O27" s="10"/>
      <c r="P27" s="10"/>
      <c r="Q27" s="10"/>
    </row>
    <row r="28" spans="1:17" ht="30" customHeight="1">
      <c r="A28" s="5"/>
      <c r="B28" s="20" t="str">
        <f>IF(B5="Inteligentni transportni sustavi","Nema ponuđenih predmeta",IF(B5="Logistika",Sheet2!F17,"Niste odabrali smjer"))</f>
        <v>Niste odabrali smjer</v>
      </c>
      <c r="C28" s="20"/>
      <c r="D28" s="20"/>
      <c r="E28" s="20"/>
      <c r="F28" s="20"/>
      <c r="G28" s="6" t="str">
        <f>IF(B5="Logistika","(5 ECTS bodova)","(0)")</f>
        <v>(0)</v>
      </c>
      <c r="H28" s="2"/>
      <c r="J28" s="10"/>
      <c r="K28" s="10"/>
      <c r="L28" s="10"/>
      <c r="M28" s="10"/>
      <c r="N28" s="10"/>
      <c r="O28" s="10"/>
      <c r="P28" s="10"/>
      <c r="Q28" s="10"/>
    </row>
    <row r="29" spans="1:17">
      <c r="A29" s="2"/>
      <c r="B29" s="2"/>
      <c r="C29" s="2"/>
      <c r="D29" s="2"/>
      <c r="E29" s="2"/>
      <c r="F29" s="2"/>
      <c r="G29" s="2"/>
      <c r="H29" s="2"/>
    </row>
    <row r="30" spans="1:17">
      <c r="A30" s="2"/>
      <c r="B30" s="2"/>
      <c r="C30" s="2"/>
      <c r="D30" s="2"/>
      <c r="E30" s="2"/>
      <c r="F30" s="2"/>
      <c r="G30" s="2"/>
      <c r="H30" s="2"/>
    </row>
    <row r="31" spans="1:17">
      <c r="A31" s="2"/>
      <c r="B31" s="2"/>
      <c r="C31" s="2"/>
      <c r="D31" s="2"/>
      <c r="E31" s="2"/>
      <c r="F31" s="2"/>
      <c r="G31" s="2"/>
      <c r="H31" s="2"/>
    </row>
    <row r="32" spans="1:17" ht="15.75">
      <c r="A32" s="1" t="s">
        <v>13</v>
      </c>
      <c r="B32" s="21">
        <f ca="1">TODAY()</f>
        <v>41838</v>
      </c>
      <c r="C32" s="21"/>
      <c r="D32" s="2"/>
      <c r="E32" s="2"/>
      <c r="F32" s="2"/>
      <c r="G32" s="2"/>
      <c r="H32" s="2"/>
    </row>
    <row r="33" spans="1:8">
      <c r="A33" s="2"/>
      <c r="B33" s="19"/>
      <c r="C33" s="19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3"/>
      <c r="G35" s="3"/>
      <c r="H35" s="3"/>
    </row>
    <row r="36" spans="1:8">
      <c r="A36" s="2"/>
      <c r="B36" s="2"/>
      <c r="C36" s="2"/>
      <c r="D36" s="2"/>
      <c r="E36" s="2"/>
      <c r="F36" s="19" t="s">
        <v>11</v>
      </c>
      <c r="G36" s="19"/>
      <c r="H36" s="19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</sheetData>
  <sheetProtection password="C7D0" sheet="1" objects="1" scenarios="1" selectLockedCells="1"/>
  <mergeCells count="12">
    <mergeCell ref="B1:E1"/>
    <mergeCell ref="B3:E3"/>
    <mergeCell ref="B5:E5"/>
    <mergeCell ref="F36:H36"/>
    <mergeCell ref="B22:F22"/>
    <mergeCell ref="B24:F24"/>
    <mergeCell ref="B26:F26"/>
    <mergeCell ref="B28:F28"/>
    <mergeCell ref="B32:C32"/>
    <mergeCell ref="A7:H7"/>
    <mergeCell ref="B20:F20"/>
    <mergeCell ref="B33:C33"/>
  </mergeCells>
  <dataValidations xWindow="196" yWindow="379" count="2">
    <dataValidation operator="greaterThan" allowBlank="1" showInputMessage="1" errorTitle="Pogrešan unos" error="Dopuštene su samo brojčane vrijednosti!" sqref="B3:E3"/>
    <dataValidation type="list" allowBlank="1" showInputMessage="1" showErrorMessage="1" sqref="B5:E5">
      <formula1>"Smjer, Inteligentni transportni sustavi, Logistika"</formula1>
    </dataValidation>
  </dataValidations>
  <pageMargins left="0.7" right="0.7" top="0.75" bottom="0.75" header="0.3" footer="0.3"/>
  <pageSetup paperSize="9"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7"/>
  <sheetViews>
    <sheetView workbookViewId="0">
      <selection sqref="A1:XFD1048576"/>
    </sheetView>
  </sheetViews>
  <sheetFormatPr defaultRowHeight="15"/>
  <cols>
    <col min="1" max="16384" width="9.140625" style="10"/>
  </cols>
  <sheetData>
    <row r="1" spans="1:8">
      <c r="A1" s="15"/>
      <c r="B1" s="15" t="s">
        <v>15</v>
      </c>
      <c r="C1" s="15"/>
      <c r="D1" s="15"/>
      <c r="E1" s="12"/>
      <c r="F1" s="15" t="s">
        <v>17</v>
      </c>
      <c r="G1" s="15"/>
      <c r="H1" s="15"/>
    </row>
    <row r="2" spans="1:8">
      <c r="A2" s="15"/>
      <c r="B2" s="15"/>
      <c r="C2" s="15"/>
      <c r="D2" s="15"/>
      <c r="E2" s="15"/>
      <c r="F2" s="15"/>
      <c r="G2" s="15"/>
      <c r="H2" s="15"/>
    </row>
    <row r="3" spans="1:8">
      <c r="A3" s="12">
        <v>5</v>
      </c>
      <c r="B3" s="12" t="s">
        <v>18</v>
      </c>
      <c r="C3" s="12"/>
      <c r="D3" s="12"/>
      <c r="E3" s="15">
        <v>5</v>
      </c>
      <c r="F3" s="12" t="s">
        <v>4</v>
      </c>
      <c r="G3" s="15"/>
      <c r="H3" s="15"/>
    </row>
    <row r="4" spans="1:8">
      <c r="A4" s="12"/>
      <c r="B4" s="12"/>
      <c r="C4" s="12"/>
      <c r="D4" s="12"/>
      <c r="E4" s="15"/>
      <c r="F4" s="12"/>
      <c r="G4" s="15"/>
      <c r="H4" s="15"/>
    </row>
    <row r="5" spans="1:8">
      <c r="A5" s="11">
        <v>5</v>
      </c>
      <c r="B5" s="11" t="s">
        <v>24</v>
      </c>
      <c r="D5" s="12"/>
      <c r="E5" s="15">
        <v>5</v>
      </c>
      <c r="F5" s="12" t="s">
        <v>5</v>
      </c>
      <c r="G5" s="15"/>
      <c r="H5" s="15"/>
    </row>
    <row r="6" spans="1:8">
      <c r="C6" s="12"/>
      <c r="D6" s="12"/>
      <c r="E6" s="11"/>
      <c r="F6" s="12"/>
      <c r="G6" s="11"/>
      <c r="H6" s="11"/>
    </row>
    <row r="7" spans="1:8">
      <c r="A7" s="11">
        <v>5</v>
      </c>
      <c r="B7" s="12" t="s">
        <v>16</v>
      </c>
      <c r="C7" s="12"/>
      <c r="D7" s="12"/>
      <c r="E7" s="11">
        <v>5</v>
      </c>
      <c r="F7" s="12" t="s">
        <v>16</v>
      </c>
      <c r="G7" s="11"/>
      <c r="H7" s="11"/>
    </row>
    <row r="8" spans="1:8">
      <c r="A8" s="11"/>
      <c r="B8" s="11"/>
      <c r="C8" s="11"/>
      <c r="D8" s="11"/>
      <c r="E8" s="11"/>
      <c r="F8" s="11"/>
      <c r="G8" s="11"/>
      <c r="H8" s="11"/>
    </row>
    <row r="9" spans="1:8">
      <c r="A9" s="11">
        <v>5</v>
      </c>
      <c r="B9" s="11" t="s">
        <v>10</v>
      </c>
      <c r="C9" s="11"/>
      <c r="D9" s="11"/>
      <c r="E9" s="11">
        <v>7</v>
      </c>
      <c r="F9" s="11" t="s">
        <v>22</v>
      </c>
      <c r="G9" s="11"/>
      <c r="H9" s="11"/>
    </row>
    <row r="10" spans="1:8">
      <c r="A10" s="11"/>
      <c r="C10" s="11"/>
      <c r="D10" s="11"/>
      <c r="E10" s="11"/>
      <c r="G10" s="11"/>
      <c r="H10" s="11"/>
    </row>
    <row r="11" spans="1:8">
      <c r="A11" s="11">
        <v>5</v>
      </c>
      <c r="B11" s="11" t="s">
        <v>19</v>
      </c>
      <c r="C11" s="11"/>
      <c r="D11" s="11"/>
      <c r="E11" s="11">
        <v>5</v>
      </c>
      <c r="F11" s="11" t="s">
        <v>8</v>
      </c>
      <c r="G11" s="11"/>
      <c r="H11" s="11"/>
    </row>
    <row r="12" spans="1:8">
      <c r="A12" s="11"/>
      <c r="C12" s="11"/>
      <c r="D12" s="11"/>
      <c r="E12" s="11"/>
      <c r="G12" s="11"/>
      <c r="H12" s="11"/>
    </row>
    <row r="13" spans="1:8">
      <c r="A13" s="11">
        <v>5</v>
      </c>
      <c r="B13" s="11" t="s">
        <v>20</v>
      </c>
      <c r="C13" s="11"/>
      <c r="D13" s="11"/>
      <c r="E13" s="11">
        <v>5</v>
      </c>
      <c r="F13" s="11" t="s">
        <v>23</v>
      </c>
      <c r="G13" s="11"/>
      <c r="H13" s="11"/>
    </row>
    <row r="14" spans="1:8">
      <c r="A14" s="11"/>
      <c r="C14" s="11"/>
      <c r="D14" s="11"/>
      <c r="E14" s="11"/>
      <c r="G14" s="11"/>
      <c r="H14" s="11"/>
    </row>
    <row r="15" spans="1:8">
      <c r="A15" s="11">
        <v>5</v>
      </c>
      <c r="B15" s="11" t="s">
        <v>21</v>
      </c>
      <c r="C15" s="11"/>
      <c r="D15" s="11"/>
      <c r="E15" s="11">
        <v>5</v>
      </c>
      <c r="F15" s="11" t="s">
        <v>7</v>
      </c>
      <c r="G15" s="11"/>
      <c r="H15" s="11"/>
    </row>
    <row r="16" spans="1:8">
      <c r="A16" s="11"/>
      <c r="B16" s="11"/>
      <c r="C16" s="11"/>
      <c r="D16" s="11"/>
      <c r="E16" s="11"/>
      <c r="G16" s="11"/>
      <c r="H16" s="11"/>
    </row>
    <row r="17" spans="1:8">
      <c r="A17" s="11"/>
      <c r="B17" s="11"/>
      <c r="C17" s="11"/>
      <c r="D17" s="11"/>
      <c r="E17" s="11">
        <v>5</v>
      </c>
      <c r="F17" s="11" t="s">
        <v>9</v>
      </c>
      <c r="G17" s="11"/>
      <c r="H17" s="11"/>
    </row>
  </sheetData>
  <sheetProtection password="C7D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 za print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Štefica Mrvelj</dc:creator>
  <cp:lastModifiedBy>Marko Matulin</cp:lastModifiedBy>
  <cp:lastPrinted>2013-08-22T08:40:37Z</cp:lastPrinted>
  <dcterms:created xsi:type="dcterms:W3CDTF">2013-08-21T09:49:46Z</dcterms:created>
  <dcterms:modified xsi:type="dcterms:W3CDTF">2014-07-18T11:56:33Z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