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valiteta_FPZ\unutarnja prosudba_samoprocjena_urkva_travanj 2016\"/>
    </mc:Choice>
  </mc:AlternateContent>
  <bookViews>
    <workbookView xWindow="0" yWindow="0" windowWidth="24000" windowHeight="9885" tabRatio="824" firstSheet="4" activeTab="9"/>
  </bookViews>
  <sheets>
    <sheet name="Pravila ocjenjivanja" sheetId="4" r:id="rId1"/>
    <sheet name="Poglavlje 1.1" sheetId="5" r:id="rId2"/>
    <sheet name="Poglavlje 1.2" sheetId="6" r:id="rId3"/>
    <sheet name="Poglavlje 1.3" sheetId="7" r:id="rId4"/>
    <sheet name="Poglavlje 1.4" sheetId="8" r:id="rId5"/>
    <sheet name="Poglavlje 1.5" sheetId="9" r:id="rId6"/>
    <sheet name="Poglavlje 1.6" sheetId="10" r:id="rId7"/>
    <sheet name="Poglavlje 1.7" sheetId="11" r:id="rId8"/>
    <sheet name="Poglavlje 1.8" sheetId="12" r:id="rId9"/>
    <sheet name="Poglavlje 1.9" sheetId="13" r:id="rId10"/>
    <sheet name="Poglavlje 1.10" sheetId="14" r:id="rId11"/>
    <sheet name="Poglavlje 1.11" sheetId="3" r:id="rId12"/>
    <sheet name="Poglavlje 1.12" sheetId="2" r:id="rId13"/>
    <sheet name="Poglavlje 1.13" sheetId="1" r:id="rId14"/>
    <sheet name="Tablice i grafovi" sheetId="15" r:id="rId15"/>
  </sheets>
  <definedNames>
    <definedName name="_xlnm.Print_Area" localSheetId="1">'Poglavlje 1.1'!$B$3:$J$16</definedName>
    <definedName name="_xlnm.Print_Area" localSheetId="10">'Poglavlje 1.10'!$B$1:$J$11</definedName>
    <definedName name="_xlnm.Print_Area" localSheetId="11">'Poglavlje 1.11'!$B$2:$J$27</definedName>
    <definedName name="_xlnm.Print_Area" localSheetId="12">'Poglavlje 1.12'!$B$1:$J$13</definedName>
    <definedName name="_xlnm.Print_Area" localSheetId="13">'Poglavlje 1.13'!$B$2:$J$15</definedName>
    <definedName name="_xlnm.Print_Area" localSheetId="2">'Poglavlje 1.2'!$B$2:$J$15</definedName>
    <definedName name="_xlnm.Print_Area" localSheetId="3">'Poglavlje 1.3'!$B$2:$J$21</definedName>
    <definedName name="_xlnm.Print_Area" localSheetId="4">'Poglavlje 1.4'!$B$2:$J$12</definedName>
    <definedName name="_xlnm.Print_Area" localSheetId="5">'Poglavlje 1.5'!$B$2:$J$12</definedName>
    <definedName name="_xlnm.Print_Area" localSheetId="6">'Poglavlje 1.6'!$B$2:$J$14</definedName>
    <definedName name="_xlnm.Print_Area" localSheetId="7">'Poglavlje 1.7'!$B$1:$J$14</definedName>
    <definedName name="_xlnm.Print_Area" localSheetId="8">'Poglavlje 1.8'!$B$2:$J$15</definedName>
    <definedName name="_xlnm.Print_Area" localSheetId="9">'Poglavlje 1.9'!$B$2:$J$15</definedName>
    <definedName name="_xlnm.Print_Area" localSheetId="0">'Pravila ocjenjivanja'!$A$4:$G$34</definedName>
    <definedName name="_xlnm.Print_Titles" localSheetId="1">'Poglavlje 1.1'!$2:$4</definedName>
    <definedName name="_xlnm.Print_Titles" localSheetId="10">'Poglavlje 1.10'!$2:$4</definedName>
    <definedName name="_xlnm.Print_Titles" localSheetId="11">'Poglavlje 1.11'!$2:$4</definedName>
    <definedName name="_xlnm.Print_Titles" localSheetId="12">'Poglavlje 1.12'!$2:$4</definedName>
    <definedName name="_xlnm.Print_Titles" localSheetId="13">'Poglavlje 1.13'!$2:$4</definedName>
    <definedName name="_xlnm.Print_Titles" localSheetId="2">'Poglavlje 1.2'!$2:$4</definedName>
    <definedName name="_xlnm.Print_Titles" localSheetId="3">'Poglavlje 1.3'!$2:$4</definedName>
    <definedName name="_xlnm.Print_Titles" localSheetId="4">'Poglavlje 1.4'!$2:$4</definedName>
    <definedName name="_xlnm.Print_Titles" localSheetId="5">'Poglavlje 1.5'!$2:$4</definedName>
    <definedName name="_xlnm.Print_Titles" localSheetId="6">'Poglavlje 1.6'!$2:$4</definedName>
    <definedName name="_xlnm.Print_Titles" localSheetId="7">'Poglavlje 1.7'!$2:$4</definedName>
    <definedName name="_xlnm.Print_Titles" localSheetId="8">'Poglavlje 1.8'!$2:$4</definedName>
    <definedName name="_xlnm.Print_Titles" localSheetId="9">'Poglavlje 1.9'!$2:$4</definedName>
    <definedName name="Z_5BE82463_25D4_4940_9C11_DCFC6D5036A3_.wvu.PrintArea" localSheetId="1" hidden="1">'Poglavlje 1.1'!$B$1:$J$16</definedName>
    <definedName name="Z_5BE82463_25D4_4940_9C11_DCFC6D5036A3_.wvu.PrintArea" localSheetId="10" hidden="1">'Poglavlje 1.10'!$B$1:$J$11</definedName>
    <definedName name="Z_5BE82463_25D4_4940_9C11_DCFC6D5036A3_.wvu.PrintArea" localSheetId="11" hidden="1">'Poglavlje 1.11'!$B$1:$J$11</definedName>
    <definedName name="Z_5BE82463_25D4_4940_9C11_DCFC6D5036A3_.wvu.PrintArea" localSheetId="12" hidden="1">'Poglavlje 1.12'!$B$1:$J$11</definedName>
    <definedName name="Z_5BE82463_25D4_4940_9C11_DCFC6D5036A3_.wvu.PrintArea" localSheetId="13" hidden="1">'Poglavlje 1.13'!$B$1:$J$11</definedName>
    <definedName name="Z_5BE82463_25D4_4940_9C11_DCFC6D5036A3_.wvu.PrintArea" localSheetId="2" hidden="1">'Poglavlje 1.2'!$B$1:$J$15</definedName>
    <definedName name="Z_5BE82463_25D4_4940_9C11_DCFC6D5036A3_.wvu.PrintArea" localSheetId="3" hidden="1">'Poglavlje 1.3'!$B$1:$J$21</definedName>
    <definedName name="Z_5BE82463_25D4_4940_9C11_DCFC6D5036A3_.wvu.PrintArea" localSheetId="4" hidden="1">'Poglavlje 1.4'!$B$1:$J$11</definedName>
    <definedName name="Z_5BE82463_25D4_4940_9C11_DCFC6D5036A3_.wvu.PrintArea" localSheetId="5" hidden="1">'Poglavlje 1.5'!$B$1:$J$12</definedName>
    <definedName name="Z_5BE82463_25D4_4940_9C11_DCFC6D5036A3_.wvu.PrintArea" localSheetId="6" hidden="1">'Poglavlje 1.6'!$B$1:$J$14</definedName>
    <definedName name="Z_5BE82463_25D4_4940_9C11_DCFC6D5036A3_.wvu.PrintArea" localSheetId="7" hidden="1">'Poglavlje 1.7'!$B$1:$J$14</definedName>
    <definedName name="Z_5BE82463_25D4_4940_9C11_DCFC6D5036A3_.wvu.PrintArea" localSheetId="8" hidden="1">'Poglavlje 1.8'!$B$1:$J$15</definedName>
    <definedName name="Z_5BE82463_25D4_4940_9C11_DCFC6D5036A3_.wvu.PrintArea" localSheetId="9" hidden="1">'Poglavlje 1.9'!$B$1:$J$15</definedName>
    <definedName name="Z_5BE82463_25D4_4940_9C11_DCFC6D5036A3_.wvu.PrintTitles" localSheetId="1" hidden="1">'Poglavlje 1.1'!$2:$4</definedName>
    <definedName name="Z_5BE82463_25D4_4940_9C11_DCFC6D5036A3_.wvu.PrintTitles" localSheetId="10" hidden="1">'Poglavlje 1.10'!$2:$4</definedName>
    <definedName name="Z_5BE82463_25D4_4940_9C11_DCFC6D5036A3_.wvu.PrintTitles" localSheetId="11" hidden="1">'Poglavlje 1.11'!$2:$4</definedName>
    <definedName name="Z_5BE82463_25D4_4940_9C11_DCFC6D5036A3_.wvu.PrintTitles" localSheetId="12" hidden="1">'Poglavlje 1.12'!$2:$4</definedName>
    <definedName name="Z_5BE82463_25D4_4940_9C11_DCFC6D5036A3_.wvu.PrintTitles" localSheetId="13" hidden="1">'Poglavlje 1.13'!$2:$4</definedName>
    <definedName name="Z_5BE82463_25D4_4940_9C11_DCFC6D5036A3_.wvu.PrintTitles" localSheetId="2" hidden="1">'Poglavlje 1.2'!$2:$4</definedName>
    <definedName name="Z_5BE82463_25D4_4940_9C11_DCFC6D5036A3_.wvu.PrintTitles" localSheetId="3" hidden="1">'Poglavlje 1.3'!$2:$4</definedName>
    <definedName name="Z_5BE82463_25D4_4940_9C11_DCFC6D5036A3_.wvu.PrintTitles" localSheetId="4" hidden="1">'Poglavlje 1.4'!$2:$4</definedName>
    <definedName name="Z_5BE82463_25D4_4940_9C11_DCFC6D5036A3_.wvu.PrintTitles" localSheetId="5" hidden="1">'Poglavlje 1.5'!$2:$4</definedName>
    <definedName name="Z_5BE82463_25D4_4940_9C11_DCFC6D5036A3_.wvu.PrintTitles" localSheetId="6" hidden="1">'Poglavlje 1.6'!$2:$4</definedName>
    <definedName name="Z_5BE82463_25D4_4940_9C11_DCFC6D5036A3_.wvu.PrintTitles" localSheetId="7" hidden="1">'Poglavlje 1.7'!$2:$4</definedName>
    <definedName name="Z_5BE82463_25D4_4940_9C11_DCFC6D5036A3_.wvu.PrintTitles" localSheetId="8" hidden="1">'Poglavlje 1.8'!$2:$4</definedName>
    <definedName name="Z_5BE82463_25D4_4940_9C11_DCFC6D5036A3_.wvu.PrintTitles" localSheetId="9" hidden="1">'Poglavlje 1.9'!$2:$4</definedName>
    <definedName name="Z_82943645_5566_4FF5_8992_E090DD11EA66_.wvu.PrintArea" localSheetId="1" hidden="1">'Poglavlje 1.1'!$B$1:$J$16</definedName>
    <definedName name="Z_82943645_5566_4FF5_8992_E090DD11EA66_.wvu.PrintArea" localSheetId="10" hidden="1">'Poglavlje 1.10'!$B$1:$J$11</definedName>
    <definedName name="Z_82943645_5566_4FF5_8992_E090DD11EA66_.wvu.PrintArea" localSheetId="11" hidden="1">'Poglavlje 1.11'!$B$1:$J$11</definedName>
    <definedName name="Z_82943645_5566_4FF5_8992_E090DD11EA66_.wvu.PrintArea" localSheetId="12" hidden="1">'Poglavlje 1.12'!$B$1:$J$11</definedName>
    <definedName name="Z_82943645_5566_4FF5_8992_E090DD11EA66_.wvu.PrintArea" localSheetId="13" hidden="1">'Poglavlje 1.13'!$B$1:$J$11</definedName>
    <definedName name="Z_82943645_5566_4FF5_8992_E090DD11EA66_.wvu.PrintArea" localSheetId="2" hidden="1">'Poglavlje 1.2'!$B$1:$J$15</definedName>
    <definedName name="Z_82943645_5566_4FF5_8992_E090DD11EA66_.wvu.PrintArea" localSheetId="3" hidden="1">'Poglavlje 1.3'!$B$1:$J$21</definedName>
    <definedName name="Z_82943645_5566_4FF5_8992_E090DD11EA66_.wvu.PrintArea" localSheetId="4" hidden="1">'Poglavlje 1.4'!$B$1:$J$11</definedName>
    <definedName name="Z_82943645_5566_4FF5_8992_E090DD11EA66_.wvu.PrintArea" localSheetId="5" hidden="1">'Poglavlje 1.5'!$B$1:$J$12</definedName>
    <definedName name="Z_82943645_5566_4FF5_8992_E090DD11EA66_.wvu.PrintArea" localSheetId="6" hidden="1">'Poglavlje 1.6'!$B$1:$J$14</definedName>
    <definedName name="Z_82943645_5566_4FF5_8992_E090DD11EA66_.wvu.PrintArea" localSheetId="7" hidden="1">'Poglavlje 1.7'!$B$1:$J$14</definedName>
    <definedName name="Z_82943645_5566_4FF5_8992_E090DD11EA66_.wvu.PrintArea" localSheetId="8" hidden="1">'Poglavlje 1.8'!$B$1:$J$15</definedName>
    <definedName name="Z_82943645_5566_4FF5_8992_E090DD11EA66_.wvu.PrintArea" localSheetId="9" hidden="1">'Poglavlje 1.9'!$B$1:$J$15</definedName>
    <definedName name="Z_82943645_5566_4FF5_8992_E090DD11EA66_.wvu.PrintTitles" localSheetId="1" hidden="1">'Poglavlje 1.1'!$2:$4</definedName>
    <definedName name="Z_82943645_5566_4FF5_8992_E090DD11EA66_.wvu.PrintTitles" localSheetId="10" hidden="1">'Poglavlje 1.10'!$2:$4</definedName>
    <definedName name="Z_82943645_5566_4FF5_8992_E090DD11EA66_.wvu.PrintTitles" localSheetId="11" hidden="1">'Poglavlje 1.11'!$2:$4</definedName>
    <definedName name="Z_82943645_5566_4FF5_8992_E090DD11EA66_.wvu.PrintTitles" localSheetId="12" hidden="1">'Poglavlje 1.12'!$2:$4</definedName>
    <definedName name="Z_82943645_5566_4FF5_8992_E090DD11EA66_.wvu.PrintTitles" localSheetId="13" hidden="1">'Poglavlje 1.13'!$2:$4</definedName>
    <definedName name="Z_82943645_5566_4FF5_8992_E090DD11EA66_.wvu.PrintTitles" localSheetId="2" hidden="1">'Poglavlje 1.2'!$2:$4</definedName>
    <definedName name="Z_82943645_5566_4FF5_8992_E090DD11EA66_.wvu.PrintTitles" localSheetId="3" hidden="1">'Poglavlje 1.3'!$2:$4</definedName>
    <definedName name="Z_82943645_5566_4FF5_8992_E090DD11EA66_.wvu.PrintTitles" localSheetId="4" hidden="1">'Poglavlje 1.4'!$2:$4</definedName>
    <definedName name="Z_82943645_5566_4FF5_8992_E090DD11EA66_.wvu.PrintTitles" localSheetId="5" hidden="1">'Poglavlje 1.5'!$2:$4</definedName>
    <definedName name="Z_82943645_5566_4FF5_8992_E090DD11EA66_.wvu.PrintTitles" localSheetId="6" hidden="1">'Poglavlje 1.6'!$2:$4</definedName>
    <definedName name="Z_82943645_5566_4FF5_8992_E090DD11EA66_.wvu.PrintTitles" localSheetId="7" hidden="1">'Poglavlje 1.7'!$2:$4</definedName>
    <definedName name="Z_82943645_5566_4FF5_8992_E090DD11EA66_.wvu.PrintTitles" localSheetId="8" hidden="1">'Poglavlje 1.8'!$2:$4</definedName>
    <definedName name="Z_82943645_5566_4FF5_8992_E090DD11EA66_.wvu.PrintTitles" localSheetId="9" hidden="1">'Poglavlje 1.9'!$2:$4</definedName>
    <definedName name="Z_94375DC0_F14D_4331_BA01_1A95BD48363B_.wvu.PrintArea" localSheetId="1" hidden="1">'Poglavlje 1.1'!$B$1:$J$16</definedName>
    <definedName name="Z_94375DC0_F14D_4331_BA01_1A95BD48363B_.wvu.PrintArea" localSheetId="10" hidden="1">'Poglavlje 1.10'!$B$1:$J$11</definedName>
    <definedName name="Z_94375DC0_F14D_4331_BA01_1A95BD48363B_.wvu.PrintArea" localSheetId="11" hidden="1">'Poglavlje 1.11'!$B$1:$J$11</definedName>
    <definedName name="Z_94375DC0_F14D_4331_BA01_1A95BD48363B_.wvu.PrintArea" localSheetId="12" hidden="1">'Poglavlje 1.12'!$B$1:$J$11</definedName>
    <definedName name="Z_94375DC0_F14D_4331_BA01_1A95BD48363B_.wvu.PrintArea" localSheetId="13" hidden="1">'Poglavlje 1.13'!$B$1:$J$11</definedName>
    <definedName name="Z_94375DC0_F14D_4331_BA01_1A95BD48363B_.wvu.PrintArea" localSheetId="2" hidden="1">'Poglavlje 1.2'!$B$1:$J$15</definedName>
    <definedName name="Z_94375DC0_F14D_4331_BA01_1A95BD48363B_.wvu.PrintArea" localSheetId="3" hidden="1">'Poglavlje 1.3'!$B$1:$J$21</definedName>
    <definedName name="Z_94375DC0_F14D_4331_BA01_1A95BD48363B_.wvu.PrintArea" localSheetId="4" hidden="1">'Poglavlje 1.4'!$B$1:$J$11</definedName>
    <definedName name="Z_94375DC0_F14D_4331_BA01_1A95BD48363B_.wvu.PrintArea" localSheetId="5" hidden="1">'Poglavlje 1.5'!$B$1:$J$12</definedName>
    <definedName name="Z_94375DC0_F14D_4331_BA01_1A95BD48363B_.wvu.PrintArea" localSheetId="6" hidden="1">'Poglavlje 1.6'!$B$1:$J$14</definedName>
    <definedName name="Z_94375DC0_F14D_4331_BA01_1A95BD48363B_.wvu.PrintArea" localSheetId="7" hidden="1">'Poglavlje 1.7'!$B$1:$J$14</definedName>
    <definedName name="Z_94375DC0_F14D_4331_BA01_1A95BD48363B_.wvu.PrintArea" localSheetId="8" hidden="1">'Poglavlje 1.8'!$B$1:$J$15</definedName>
    <definedName name="Z_94375DC0_F14D_4331_BA01_1A95BD48363B_.wvu.PrintArea" localSheetId="9" hidden="1">'Poglavlje 1.9'!$B$1:$J$15</definedName>
    <definedName name="Z_94375DC0_F14D_4331_BA01_1A95BD48363B_.wvu.PrintTitles" localSheetId="1" hidden="1">'Poglavlje 1.1'!$2:$4</definedName>
    <definedName name="Z_94375DC0_F14D_4331_BA01_1A95BD48363B_.wvu.PrintTitles" localSheetId="10" hidden="1">'Poglavlje 1.10'!$2:$4</definedName>
    <definedName name="Z_94375DC0_F14D_4331_BA01_1A95BD48363B_.wvu.PrintTitles" localSheetId="11" hidden="1">'Poglavlje 1.11'!$2:$4</definedName>
    <definedName name="Z_94375DC0_F14D_4331_BA01_1A95BD48363B_.wvu.PrintTitles" localSheetId="12" hidden="1">'Poglavlje 1.12'!$2:$4</definedName>
    <definedName name="Z_94375DC0_F14D_4331_BA01_1A95BD48363B_.wvu.PrintTitles" localSheetId="13" hidden="1">'Poglavlje 1.13'!$2:$4</definedName>
    <definedName name="Z_94375DC0_F14D_4331_BA01_1A95BD48363B_.wvu.PrintTitles" localSheetId="2" hidden="1">'Poglavlje 1.2'!$2:$4</definedName>
    <definedName name="Z_94375DC0_F14D_4331_BA01_1A95BD48363B_.wvu.PrintTitles" localSheetId="3" hidden="1">'Poglavlje 1.3'!$2:$4</definedName>
    <definedName name="Z_94375DC0_F14D_4331_BA01_1A95BD48363B_.wvu.PrintTitles" localSheetId="4" hidden="1">'Poglavlje 1.4'!$2:$4</definedName>
    <definedName name="Z_94375DC0_F14D_4331_BA01_1A95BD48363B_.wvu.PrintTitles" localSheetId="5" hidden="1">'Poglavlje 1.5'!$2:$4</definedName>
    <definedName name="Z_94375DC0_F14D_4331_BA01_1A95BD48363B_.wvu.PrintTitles" localSheetId="6" hidden="1">'Poglavlje 1.6'!$2:$4</definedName>
    <definedName name="Z_94375DC0_F14D_4331_BA01_1A95BD48363B_.wvu.PrintTitles" localSheetId="7" hidden="1">'Poglavlje 1.7'!$2:$4</definedName>
    <definedName name="Z_94375DC0_F14D_4331_BA01_1A95BD48363B_.wvu.PrintTitles" localSheetId="8" hidden="1">'Poglavlje 1.8'!$2:$4</definedName>
    <definedName name="Z_94375DC0_F14D_4331_BA01_1A95BD48363B_.wvu.PrintTitles" localSheetId="9" hidden="1">'Poglavlje 1.9'!$2:$4</definedName>
    <definedName name="Z_A9FE48A2_8533_472F_AD9D_B894AE752614_.wvu.PrintArea" localSheetId="1" hidden="1">'Poglavlje 1.1'!$B$1:$J$16</definedName>
    <definedName name="Z_A9FE48A2_8533_472F_AD9D_B894AE752614_.wvu.PrintArea" localSheetId="10" hidden="1">'Poglavlje 1.10'!$B$1:$J$11</definedName>
    <definedName name="Z_A9FE48A2_8533_472F_AD9D_B894AE752614_.wvu.PrintArea" localSheetId="11" hidden="1">'Poglavlje 1.11'!$B$1:$J$11</definedName>
    <definedName name="Z_A9FE48A2_8533_472F_AD9D_B894AE752614_.wvu.PrintArea" localSheetId="12" hidden="1">'Poglavlje 1.12'!$B$1:$J$11</definedName>
    <definedName name="Z_A9FE48A2_8533_472F_AD9D_B894AE752614_.wvu.PrintArea" localSheetId="13" hidden="1">'Poglavlje 1.13'!$B$1:$J$11</definedName>
    <definedName name="Z_A9FE48A2_8533_472F_AD9D_B894AE752614_.wvu.PrintArea" localSheetId="2" hidden="1">'Poglavlje 1.2'!$B$1:$J$15</definedName>
    <definedName name="Z_A9FE48A2_8533_472F_AD9D_B894AE752614_.wvu.PrintArea" localSheetId="3" hidden="1">'Poglavlje 1.3'!$B$1:$J$21</definedName>
    <definedName name="Z_A9FE48A2_8533_472F_AD9D_B894AE752614_.wvu.PrintArea" localSheetId="4" hidden="1">'Poglavlje 1.4'!$B$1:$J$11</definedName>
    <definedName name="Z_A9FE48A2_8533_472F_AD9D_B894AE752614_.wvu.PrintArea" localSheetId="5" hidden="1">'Poglavlje 1.5'!$B$1:$J$12</definedName>
    <definedName name="Z_A9FE48A2_8533_472F_AD9D_B894AE752614_.wvu.PrintArea" localSheetId="6" hidden="1">'Poglavlje 1.6'!$B$1:$J$14</definedName>
    <definedName name="Z_A9FE48A2_8533_472F_AD9D_B894AE752614_.wvu.PrintArea" localSheetId="7" hidden="1">'Poglavlje 1.7'!$B$1:$J$14</definedName>
    <definedName name="Z_A9FE48A2_8533_472F_AD9D_B894AE752614_.wvu.PrintArea" localSheetId="8" hidden="1">'Poglavlje 1.8'!$B$1:$J$15</definedName>
    <definedName name="Z_A9FE48A2_8533_472F_AD9D_B894AE752614_.wvu.PrintArea" localSheetId="9" hidden="1">'Poglavlje 1.9'!$B$1:$J$15</definedName>
    <definedName name="Z_A9FE48A2_8533_472F_AD9D_B894AE752614_.wvu.PrintTitles" localSheetId="1" hidden="1">'Poglavlje 1.1'!$2:$4</definedName>
    <definedName name="Z_A9FE48A2_8533_472F_AD9D_B894AE752614_.wvu.PrintTitles" localSheetId="10" hidden="1">'Poglavlje 1.10'!$2:$4</definedName>
    <definedName name="Z_A9FE48A2_8533_472F_AD9D_B894AE752614_.wvu.PrintTitles" localSheetId="11" hidden="1">'Poglavlje 1.11'!$2:$4</definedName>
    <definedName name="Z_A9FE48A2_8533_472F_AD9D_B894AE752614_.wvu.PrintTitles" localSheetId="12" hidden="1">'Poglavlje 1.12'!$2:$4</definedName>
    <definedName name="Z_A9FE48A2_8533_472F_AD9D_B894AE752614_.wvu.PrintTitles" localSheetId="13" hidden="1">'Poglavlje 1.13'!$2:$4</definedName>
    <definedName name="Z_A9FE48A2_8533_472F_AD9D_B894AE752614_.wvu.PrintTitles" localSheetId="2" hidden="1">'Poglavlje 1.2'!$2:$4</definedName>
    <definedName name="Z_A9FE48A2_8533_472F_AD9D_B894AE752614_.wvu.PrintTitles" localSheetId="3" hidden="1">'Poglavlje 1.3'!$2:$4</definedName>
    <definedName name="Z_A9FE48A2_8533_472F_AD9D_B894AE752614_.wvu.PrintTitles" localSheetId="4" hidden="1">'Poglavlje 1.4'!$2:$4</definedName>
    <definedName name="Z_A9FE48A2_8533_472F_AD9D_B894AE752614_.wvu.PrintTitles" localSheetId="5" hidden="1">'Poglavlje 1.5'!$2:$4</definedName>
    <definedName name="Z_A9FE48A2_8533_472F_AD9D_B894AE752614_.wvu.PrintTitles" localSheetId="6" hidden="1">'Poglavlje 1.6'!$2:$4</definedName>
    <definedName name="Z_A9FE48A2_8533_472F_AD9D_B894AE752614_.wvu.PrintTitles" localSheetId="7" hidden="1">'Poglavlje 1.7'!$2:$4</definedName>
    <definedName name="Z_A9FE48A2_8533_472F_AD9D_B894AE752614_.wvu.PrintTitles" localSheetId="8" hidden="1">'Poglavlje 1.8'!$2:$4</definedName>
    <definedName name="Z_A9FE48A2_8533_472F_AD9D_B894AE752614_.wvu.PrintTitles" localSheetId="9" hidden="1">'Poglavlje 1.9'!$2:$4</definedName>
  </definedNames>
  <calcPr calcId="152511"/>
  <customWorkbookViews>
    <customWorkbookView name="Jasenka Gojšić - Personal View" guid="{5BE82463-25D4-4940-9C11-DCFC6D5036A3}" mergeInterval="0" personalView="1" maximized="1" xWindow="-8" yWindow="-8" windowWidth="1936" windowHeight="1176" tabRatio="703" activeSheetId="10"/>
    <customWorkbookView name="Lana Jerolimov - Personal View" guid="{82943645-5566-4FF5-8992-E090DD11EA66}" mergeInterval="0" personalView="1" maximized="1" xWindow="-8" yWindow="-8" windowWidth="1936" windowHeight="1176" tabRatio="703" activeSheetId="14"/>
    <customWorkbookView name="home - Personal View" guid="{94375DC0-F14D-4331-BA01-1A95BD48363B}" mergeInterval="0" personalView="1" maximized="1" windowWidth="1362" windowHeight="588" tabRatio="703" activeSheetId="10"/>
    <customWorkbookView name="dtutic - Personal View" guid="{A9FE48A2-8533-472F-AD9D-B894AE752614}" mergeInterval="0" personalView="1" maximized="1" xWindow="-9" yWindow="-9" windowWidth="1938" windowHeight="1050" tabRatio="703" activeSheetId="5"/>
  </customWorkbookViews>
</workbook>
</file>

<file path=xl/calcChain.xml><?xml version="1.0" encoding="utf-8"?>
<calcChain xmlns="http://schemas.openxmlformats.org/spreadsheetml/2006/main">
  <c r="I12" i="7" l="1"/>
  <c r="I10" i="6"/>
  <c r="I19" i="7" l="1"/>
  <c r="I13" i="7"/>
  <c r="I10" i="1"/>
  <c r="I15" i="1"/>
  <c r="D157" i="15" s="1"/>
  <c r="E157" i="15" s="1"/>
  <c r="I14" i="1"/>
  <c r="D156" i="15"/>
  <c r="E156" i="15" s="1"/>
  <c r="I13" i="1"/>
  <c r="D155" i="15"/>
  <c r="E155" i="15"/>
  <c r="I12" i="1"/>
  <c r="D154" i="15" s="1"/>
  <c r="E154" i="15" s="1"/>
  <c r="I11" i="1"/>
  <c r="D153" i="15" s="1"/>
  <c r="E153" i="15" s="1"/>
  <c r="D152" i="15"/>
  <c r="E152" i="15"/>
  <c r="I9" i="1"/>
  <c r="D151" i="15" s="1"/>
  <c r="E151" i="15" s="1"/>
  <c r="I8" i="1"/>
  <c r="D150" i="15" s="1"/>
  <c r="E150" i="15" s="1"/>
  <c r="I7" i="1"/>
  <c r="I16" i="1" s="1"/>
  <c r="I13" i="2"/>
  <c r="D144" i="15" s="1"/>
  <c r="E144" i="15" s="1"/>
  <c r="I12" i="2"/>
  <c r="D143" i="15" s="1"/>
  <c r="E143" i="15" s="1"/>
  <c r="I11" i="2"/>
  <c r="D142" i="15" s="1"/>
  <c r="E142" i="15" s="1"/>
  <c r="I10" i="2"/>
  <c r="D141" i="15" s="1"/>
  <c r="E141" i="15" s="1"/>
  <c r="I9" i="2"/>
  <c r="D140" i="15" s="1"/>
  <c r="E140" i="15" s="1"/>
  <c r="I8" i="2"/>
  <c r="D139" i="15" s="1"/>
  <c r="E139" i="15" s="1"/>
  <c r="I7" i="2"/>
  <c r="D138" i="15"/>
  <c r="E138" i="15"/>
  <c r="I12" i="3"/>
  <c r="D133" i="15" s="1"/>
  <c r="E133" i="15" s="1"/>
  <c r="I11" i="3"/>
  <c r="D132" i="15"/>
  <c r="E132" i="15"/>
  <c r="I10" i="3"/>
  <c r="D131" i="15" s="1"/>
  <c r="E131" i="15" s="1"/>
  <c r="I9" i="3"/>
  <c r="I8" i="3"/>
  <c r="D129" i="15" s="1"/>
  <c r="E129" i="15" s="1"/>
  <c r="I7" i="3"/>
  <c r="I11" i="14"/>
  <c r="D123" i="15" s="1"/>
  <c r="E123" i="15" s="1"/>
  <c r="I10" i="14"/>
  <c r="D122" i="15" s="1"/>
  <c r="E122" i="15" s="1"/>
  <c r="I9" i="14"/>
  <c r="D121" i="15" s="1"/>
  <c r="E121" i="15" s="1"/>
  <c r="I8" i="14"/>
  <c r="D120" i="15" s="1"/>
  <c r="E120" i="15" s="1"/>
  <c r="I7" i="14"/>
  <c r="D119" i="15" s="1"/>
  <c r="E119" i="15" s="1"/>
  <c r="I14" i="13"/>
  <c r="D113" i="15" s="1"/>
  <c r="E113" i="15" s="1"/>
  <c r="I13" i="13"/>
  <c r="D112" i="15" s="1"/>
  <c r="E112" i="15" s="1"/>
  <c r="I12" i="13"/>
  <c r="D111" i="15"/>
  <c r="E111" i="15" s="1"/>
  <c r="I11" i="13"/>
  <c r="D110" i="15" s="1"/>
  <c r="E110" i="15" s="1"/>
  <c r="I10" i="13"/>
  <c r="D109" i="15" s="1"/>
  <c r="E109" i="15" s="1"/>
  <c r="I9" i="13"/>
  <c r="D108" i="15" s="1"/>
  <c r="E108" i="15" s="1"/>
  <c r="I8" i="13"/>
  <c r="D107" i="15" s="1"/>
  <c r="E107" i="15" s="1"/>
  <c r="I7" i="13"/>
  <c r="I15" i="12"/>
  <c r="D101" i="15" s="1"/>
  <c r="E101" i="15" s="1"/>
  <c r="I14" i="12"/>
  <c r="D100" i="15" s="1"/>
  <c r="E100" i="15" s="1"/>
  <c r="I13" i="12"/>
  <c r="D99" i="15" s="1"/>
  <c r="E99" i="15" s="1"/>
  <c r="I12" i="12"/>
  <c r="D98" i="15" s="1"/>
  <c r="E98" i="15" s="1"/>
  <c r="I11" i="12"/>
  <c r="D97" i="15"/>
  <c r="E97" i="15" s="1"/>
  <c r="I10" i="12"/>
  <c r="D96" i="15" s="1"/>
  <c r="E96" i="15" s="1"/>
  <c r="I9" i="12"/>
  <c r="I8" i="12"/>
  <c r="D94" i="15" s="1"/>
  <c r="E94" i="15" s="1"/>
  <c r="I7" i="12"/>
  <c r="D93" i="15"/>
  <c r="E93" i="15" s="1"/>
  <c r="I14" i="11"/>
  <c r="D88" i="15" s="1"/>
  <c r="E88" i="15" s="1"/>
  <c r="I13" i="11"/>
  <c r="D87" i="15" s="1"/>
  <c r="E87" i="15" s="1"/>
  <c r="I12" i="11"/>
  <c r="D86" i="15" s="1"/>
  <c r="E86" i="15" s="1"/>
  <c r="I11" i="11"/>
  <c r="D85" i="15"/>
  <c r="E85" i="15" s="1"/>
  <c r="I10" i="11"/>
  <c r="D84" i="15"/>
  <c r="E84" i="15" s="1"/>
  <c r="I9" i="11"/>
  <c r="D83" i="15" s="1"/>
  <c r="E83" i="15" s="1"/>
  <c r="I8" i="11"/>
  <c r="D82" i="15" s="1"/>
  <c r="E82" i="15" s="1"/>
  <c r="I7" i="11"/>
  <c r="D81" i="15"/>
  <c r="E81" i="15"/>
  <c r="I14" i="10"/>
  <c r="D76" i="15" s="1"/>
  <c r="E76" i="15" s="1"/>
  <c r="I13" i="10"/>
  <c r="D75" i="15"/>
  <c r="E75" i="15"/>
  <c r="I12" i="10"/>
  <c r="D74" i="15" s="1"/>
  <c r="E74" i="15" s="1"/>
  <c r="I11" i="10"/>
  <c r="D73" i="15" s="1"/>
  <c r="E73" i="15" s="1"/>
  <c r="I10" i="10"/>
  <c r="D72" i="15"/>
  <c r="E72" i="15" s="1"/>
  <c r="I9" i="10"/>
  <c r="D71" i="15"/>
  <c r="E71" i="15"/>
  <c r="I8" i="10"/>
  <c r="D70" i="15" s="1"/>
  <c r="E70" i="15" s="1"/>
  <c r="I7" i="10"/>
  <c r="D69" i="15" s="1"/>
  <c r="E69" i="15" s="1"/>
  <c r="I12" i="9"/>
  <c r="D64" i="15"/>
  <c r="E64" i="15" s="1"/>
  <c r="I11" i="9"/>
  <c r="D63" i="15" s="1"/>
  <c r="E63" i="15" s="1"/>
  <c r="I10" i="9"/>
  <c r="D62" i="15"/>
  <c r="E62" i="15" s="1"/>
  <c r="I9" i="9"/>
  <c r="D61" i="15" s="1"/>
  <c r="E61" i="15" s="1"/>
  <c r="I8" i="9"/>
  <c r="D60" i="15" s="1"/>
  <c r="E60" i="15" s="1"/>
  <c r="I7" i="9"/>
  <c r="D59" i="15" s="1"/>
  <c r="E59" i="15" s="1"/>
  <c r="I11" i="8"/>
  <c r="I10" i="8"/>
  <c r="D53" i="15"/>
  <c r="E53" i="15"/>
  <c r="I9" i="8"/>
  <c r="D52" i="15"/>
  <c r="E52" i="15"/>
  <c r="I8" i="8"/>
  <c r="I7" i="8"/>
  <c r="I21" i="7"/>
  <c r="D45" i="15"/>
  <c r="E45" i="15"/>
  <c r="I20" i="7"/>
  <c r="D44" i="15" s="1"/>
  <c r="E44" i="15" s="1"/>
  <c r="D43" i="15"/>
  <c r="E43" i="15"/>
  <c r="I18" i="7"/>
  <c r="D42" i="15"/>
  <c r="E42" i="15"/>
  <c r="I17" i="7"/>
  <c r="D41" i="15" s="1"/>
  <c r="E41" i="15" s="1"/>
  <c r="I16" i="7"/>
  <c r="D40" i="15"/>
  <c r="E40" i="15"/>
  <c r="I15" i="7"/>
  <c r="D39" i="15" s="1"/>
  <c r="E39" i="15" s="1"/>
  <c r="I14" i="7"/>
  <c r="D38" i="15" s="1"/>
  <c r="E38" i="15" s="1"/>
  <c r="D37" i="15"/>
  <c r="E37" i="15" s="1"/>
  <c r="D36" i="15"/>
  <c r="E36" i="15"/>
  <c r="I11" i="7"/>
  <c r="D35" i="15" s="1"/>
  <c r="E35" i="15" s="1"/>
  <c r="I10" i="7"/>
  <c r="D34" i="15" s="1"/>
  <c r="E34" i="15" s="1"/>
  <c r="I9" i="7"/>
  <c r="D33" i="15" s="1"/>
  <c r="E33" i="15" s="1"/>
  <c r="I8" i="7"/>
  <c r="D32" i="15" s="1"/>
  <c r="E32" i="15" s="1"/>
  <c r="I7" i="7"/>
  <c r="D31" i="15" s="1"/>
  <c r="E31" i="15" s="1"/>
  <c r="I15" i="6"/>
  <c r="D26" i="15"/>
  <c r="E26" i="15" s="1"/>
  <c r="I14" i="6"/>
  <c r="D25" i="15" s="1"/>
  <c r="E25" i="15" s="1"/>
  <c r="I13" i="6"/>
  <c r="D24" i="15"/>
  <c r="E24" i="15" s="1"/>
  <c r="I12" i="6"/>
  <c r="D23" i="15"/>
  <c r="E23" i="15" s="1"/>
  <c r="I11" i="6"/>
  <c r="D22" i="15" s="1"/>
  <c r="E22" i="15" s="1"/>
  <c r="D21" i="15"/>
  <c r="E21" i="15" s="1"/>
  <c r="I9" i="6"/>
  <c r="D20" i="15" s="1"/>
  <c r="E20" i="15" s="1"/>
  <c r="I8" i="6"/>
  <c r="D19" i="15" s="1"/>
  <c r="E19" i="15" s="1"/>
  <c r="I7" i="6"/>
  <c r="D18" i="15" s="1"/>
  <c r="E18" i="15" s="1"/>
  <c r="I16" i="5"/>
  <c r="D13" i="15"/>
  <c r="E13" i="15"/>
  <c r="I15" i="5"/>
  <c r="D12" i="15" s="1"/>
  <c r="E12" i="15" s="1"/>
  <c r="I14" i="5"/>
  <c r="D11" i="15"/>
  <c r="E11" i="15"/>
  <c r="I13" i="5"/>
  <c r="D10" i="15" s="1"/>
  <c r="E10" i="15" s="1"/>
  <c r="I12" i="5"/>
  <c r="D9" i="15"/>
  <c r="E9" i="15"/>
  <c r="I11" i="5"/>
  <c r="D8" i="15" s="1"/>
  <c r="E8" i="15" s="1"/>
  <c r="I10" i="5"/>
  <c r="D7" i="15" s="1"/>
  <c r="E7" i="15" s="1"/>
  <c r="I9" i="5"/>
  <c r="D6" i="15" s="1"/>
  <c r="E6" i="15" s="1"/>
  <c r="I8" i="5"/>
  <c r="D5" i="15"/>
  <c r="E5" i="15" s="1"/>
  <c r="I7" i="5"/>
  <c r="D4" i="15" s="1"/>
  <c r="E4" i="15" s="1"/>
  <c r="D95" i="15"/>
  <c r="E95" i="15"/>
  <c r="D51" i="15"/>
  <c r="E51" i="15"/>
  <c r="D54" i="15"/>
  <c r="E54" i="15"/>
  <c r="I15" i="13"/>
  <c r="D114" i="15" s="1"/>
  <c r="E114" i="15" s="1"/>
  <c r="D106" i="15"/>
  <c r="E106" i="15" s="1"/>
  <c r="D128" i="15"/>
  <c r="E128" i="15"/>
  <c r="D149" i="15"/>
  <c r="E149" i="15"/>
  <c r="I12" i="14"/>
  <c r="D117" i="15" s="1"/>
  <c r="I5" i="1" l="1"/>
  <c r="D147" i="15"/>
  <c r="I12" i="8"/>
  <c r="I13" i="3"/>
  <c r="I5" i="3" s="1"/>
  <c r="F121" i="15"/>
  <c r="F119" i="15"/>
  <c r="F120" i="15"/>
  <c r="F123" i="15"/>
  <c r="F122" i="15"/>
  <c r="D176" i="15"/>
  <c r="E176" i="15" s="1"/>
  <c r="E117" i="15"/>
  <c r="I5" i="14"/>
  <c r="I15" i="11"/>
  <c r="I5" i="11" s="1"/>
  <c r="D50" i="15"/>
  <c r="E50" i="15" s="1"/>
  <c r="D48" i="15"/>
  <c r="I5" i="8"/>
  <c r="I14" i="2"/>
  <c r="D130" i="15"/>
  <c r="E130" i="15" s="1"/>
  <c r="I16" i="13"/>
  <c r="I5" i="13" s="1"/>
  <c r="I16" i="12"/>
  <c r="I5" i="12" s="1"/>
  <c r="I15" i="10"/>
  <c r="F52" i="15"/>
  <c r="F51" i="15"/>
  <c r="E48" i="15"/>
  <c r="D170" i="15"/>
  <c r="E170" i="15" s="1"/>
  <c r="F53" i="15"/>
  <c r="F50" i="15"/>
  <c r="F54" i="15"/>
  <c r="I22" i="7"/>
  <c r="I5" i="7" s="1"/>
  <c r="I16" i="6"/>
  <c r="I13" i="9"/>
  <c r="I17" i="5"/>
  <c r="D2" i="15" s="1"/>
  <c r="F5" i="15" s="1"/>
  <c r="D179" i="15" l="1"/>
  <c r="E179" i="15" s="1"/>
  <c r="F154" i="15"/>
  <c r="F152" i="15"/>
  <c r="E147" i="15"/>
  <c r="F155" i="15"/>
  <c r="F157" i="15"/>
  <c r="F156" i="15"/>
  <c r="F150" i="15"/>
  <c r="F149" i="15"/>
  <c r="F151" i="15"/>
  <c r="F153" i="15"/>
  <c r="D126" i="15"/>
  <c r="E126" i="15" s="1"/>
  <c r="D79" i="15"/>
  <c r="E79" i="15" s="1"/>
  <c r="D29" i="15"/>
  <c r="D136" i="15"/>
  <c r="I5" i="2"/>
  <c r="F133" i="15"/>
  <c r="F131" i="15"/>
  <c r="D104" i="15"/>
  <c r="F111" i="15" s="1"/>
  <c r="D91" i="15"/>
  <c r="F96" i="15" s="1"/>
  <c r="F88" i="15"/>
  <c r="F83" i="15"/>
  <c r="F85" i="15"/>
  <c r="I5" i="10"/>
  <c r="D67" i="15"/>
  <c r="F42" i="15"/>
  <c r="F40" i="15"/>
  <c r="F36" i="15"/>
  <c r="F43" i="15"/>
  <c r="F32" i="15"/>
  <c r="F45" i="15"/>
  <c r="F41" i="15"/>
  <c r="F39" i="15"/>
  <c r="F31" i="15"/>
  <c r="E29" i="15"/>
  <c r="F44" i="15"/>
  <c r="F33" i="15"/>
  <c r="F34" i="15"/>
  <c r="F37" i="15"/>
  <c r="F35" i="15"/>
  <c r="D169" i="15"/>
  <c r="E169" i="15" s="1"/>
  <c r="F38" i="15"/>
  <c r="D16" i="15"/>
  <c r="I5" i="6"/>
  <c r="I5" i="9"/>
  <c r="D57" i="15"/>
  <c r="F6" i="15"/>
  <c r="F4" i="15"/>
  <c r="F9" i="15"/>
  <c r="E2" i="15"/>
  <c r="F10" i="15"/>
  <c r="F7" i="15"/>
  <c r="F8" i="15"/>
  <c r="F13" i="15"/>
  <c r="F11" i="15"/>
  <c r="I5" i="5"/>
  <c r="F12" i="15"/>
  <c r="D167" i="15"/>
  <c r="F86" i="15" l="1"/>
  <c r="F87" i="15"/>
  <c r="F132" i="15"/>
  <c r="F128" i="15"/>
  <c r="D177" i="15"/>
  <c r="E177" i="15" s="1"/>
  <c r="F130" i="15"/>
  <c r="F129" i="15"/>
  <c r="F114" i="15"/>
  <c r="F108" i="15"/>
  <c r="F109" i="15"/>
  <c r="F110" i="15"/>
  <c r="D175" i="15"/>
  <c r="E175" i="15" s="1"/>
  <c r="F112" i="15"/>
  <c r="F107" i="15"/>
  <c r="F106" i="15"/>
  <c r="F81" i="15"/>
  <c r="F82" i="15"/>
  <c r="D173" i="15"/>
  <c r="E173" i="15" s="1"/>
  <c r="F84" i="15"/>
  <c r="F143" i="15"/>
  <c r="E136" i="15"/>
  <c r="F139" i="15"/>
  <c r="F140" i="15"/>
  <c r="F138" i="15"/>
  <c r="D178" i="15"/>
  <c r="E178" i="15" s="1"/>
  <c r="F142" i="15"/>
  <c r="F141" i="15"/>
  <c r="F144" i="15"/>
  <c r="E104" i="15"/>
  <c r="F113" i="15"/>
  <c r="F93" i="15"/>
  <c r="F98" i="15"/>
  <c r="F99" i="15"/>
  <c r="F94" i="15"/>
  <c r="E91" i="15"/>
  <c r="F101" i="15"/>
  <c r="F97" i="15"/>
  <c r="F100" i="15"/>
  <c r="D174" i="15"/>
  <c r="E174" i="15" s="1"/>
  <c r="F95" i="15"/>
  <c r="F71" i="15"/>
  <c r="F69" i="15"/>
  <c r="F73" i="15"/>
  <c r="E67" i="15"/>
  <c r="F72" i="15"/>
  <c r="F70" i="15"/>
  <c r="D172" i="15"/>
  <c r="E172" i="15" s="1"/>
  <c r="F75" i="15"/>
  <c r="F74" i="15"/>
  <c r="F76" i="15"/>
  <c r="F22" i="15"/>
  <c r="F23" i="15"/>
  <c r="F21" i="15"/>
  <c r="F19" i="15"/>
  <c r="D168" i="15"/>
  <c r="E168" i="15" s="1"/>
  <c r="F18" i="15"/>
  <c r="F24" i="15"/>
  <c r="E16" i="15"/>
  <c r="F26" i="15"/>
  <c r="F20" i="15"/>
  <c r="F25" i="15"/>
  <c r="F61" i="15"/>
  <c r="F62" i="15"/>
  <c r="D171" i="15"/>
  <c r="E171" i="15" s="1"/>
  <c r="F64" i="15"/>
  <c r="E57" i="15"/>
  <c r="F63" i="15"/>
  <c r="F59" i="15"/>
  <c r="F60" i="15"/>
  <c r="E167" i="15"/>
  <c r="F167" i="15" l="1"/>
  <c r="F174" i="15" s="1"/>
  <c r="F179" i="15" l="1"/>
  <c r="F178" i="15"/>
  <c r="F175" i="15"/>
  <c r="F171" i="15"/>
  <c r="F176" i="15"/>
  <c r="F177" i="15"/>
  <c r="F173" i="15"/>
  <c r="F172" i="15"/>
  <c r="F170" i="15"/>
  <c r="F168" i="15"/>
  <c r="F169" i="15"/>
</calcChain>
</file>

<file path=xl/sharedStrings.xml><?xml version="1.0" encoding="utf-8"?>
<sst xmlns="http://schemas.openxmlformats.org/spreadsheetml/2006/main" count="817" uniqueCount="395">
  <si>
    <t>Upute za ocjenjivanje:</t>
  </si>
  <si>
    <t>Definirano: Aktivnost je u sustavu definirana i na neki način dokumentirana.</t>
  </si>
  <si>
    <t xml:space="preserve">Djelomično definiranu aktivnost smatrajte kao: nije definirano. </t>
  </si>
  <si>
    <t>Implementirano: Definirana aktivnost je provedena i/ili se provodi i/ili su u primjeni aktivne mjere provedbe.</t>
  </si>
  <si>
    <t>Da biste se odlučili za potpuno implementirano, aktivnost mora biti potpuno definirana.</t>
  </si>
  <si>
    <t>Djelotvorno: Aktivnost ostvaruje očekivane rezultate.</t>
  </si>
  <si>
    <t>Da biste se odlučili za potpuno djelotvorno, aktivnost mora biti potpuno implementirana.</t>
  </si>
  <si>
    <t>Djelomično djelotvorno: U sustavu postoje podatci i/ili ocjene i/ili procjene o djelotvornosti aktivnosti, ali nije sustavno definirano njihovo prikupljanje, analize i daljnje postupanje na temelju zaključaka.</t>
  </si>
  <si>
    <t xml:space="preserve">Potpuno djelotvorno: Aktivnost ostvaruje očekivanja. Djelotvornost se sustavno periodički analizira i procjenjuje na temelju planirano prikupljenih podataka. </t>
  </si>
  <si>
    <t>Rezultati procjena sustavno se koriste za daljnje postupanje.</t>
  </si>
  <si>
    <t xml:space="preserve">Status: </t>
  </si>
  <si>
    <t xml:space="preserve">nije definirano </t>
  </si>
  <si>
    <t xml:space="preserve">definirano </t>
  </si>
  <si>
    <t>implementirano</t>
  </si>
  <si>
    <t>djelomično djelotvorno</t>
  </si>
  <si>
    <t>djelotvorno</t>
  </si>
  <si>
    <t>=</t>
  </si>
  <si>
    <t>nije potpuno definirano</t>
  </si>
  <si>
    <t>potpuno definirano</t>
  </si>
  <si>
    <t>potpuno implementirano</t>
  </si>
  <si>
    <t>potpuno djelotvorno</t>
  </si>
  <si>
    <t>OCJENA SUKLADNOSTI - ESG 2015.</t>
  </si>
  <si>
    <t>Poglavlje</t>
  </si>
  <si>
    <t>Zahtjevi - ESG 2015.</t>
  </si>
  <si>
    <t>Razina usklađenosti</t>
  </si>
  <si>
    <t>Obrazloženje</t>
  </si>
  <si>
    <t>nije definirano</t>
  </si>
  <si>
    <t>definirano</t>
  </si>
  <si>
    <t xml:space="preserve">djelotvorno </t>
  </si>
  <si>
    <t>stupanj</t>
  </si>
  <si>
    <t>1.1</t>
  </si>
  <si>
    <t>Politika osiguravanja kvalitete</t>
  </si>
  <si>
    <t>Visoka učilišta moraju imati politiku osiguravanja kvalitete koja je javno dostupna i dio njihova strateškoga upravljanja. Unutarnji dionici tu politiku moraju razvijati i provoditi putem odgovarajućih struktura i procesa, i pritom uključivati vanjske dionike.</t>
  </si>
  <si>
    <t>1.1.1</t>
  </si>
  <si>
    <t>Politika osiguravanja kvalitete službeno je prihvaćena i dostupna je javnosti.</t>
  </si>
  <si>
    <t>x</t>
  </si>
  <si>
    <t>07.10.2014. Politika kvalitete FPZ
http://static.fpz.hr/assets/datoteke/Politika-kvalitete-Dekan-Hrvoje-Gold-listopad-2014.pdf</t>
  </si>
  <si>
    <t>1.1.2</t>
  </si>
  <si>
    <t>Politika osiguravanja kvalitete odražava odnos između znanstvenoga / umjetničkoga rada i učenja i izvedbe nastave.</t>
  </si>
  <si>
    <t>Obuhvaćeno Politikom kvalitete FPZ, postoji prostor za napredak u realizaciji</t>
  </si>
  <si>
    <t>1.1.3</t>
  </si>
  <si>
    <t>Politika osiguravanja kvalitete uzima u obzir nacionalno okružje u kojem visoko učilište djeluje, okružje na samom visokom učilištu i odabrani strateški pristup.</t>
  </si>
  <si>
    <t>Dio Strategije FPZ 2012.-2017. http://static.fpz.hr/assets/datoteke/Misija-i-vizija-iz-Strategije-FPZ-od-2012-do-2017.pdf</t>
  </si>
  <si>
    <t>1.1.4</t>
  </si>
  <si>
    <t>Politika osiguravanja kvalitete potiče djelovanje i razvoj sustava osiguravanja kvalitete.</t>
  </si>
  <si>
    <t>Prihvaćeno i obuhvaćeno Politikom kvalitete FPZ</t>
  </si>
  <si>
    <t>1.1.5</t>
  </si>
  <si>
    <t>Politika osiguravanja kvalitete podupire upravu, katedre, odsjeke, odjele i druge organizacijske jedinice i pojedine zaposlenike i studente u preuzimanju dužnosti u osiguravanju kvalitete.</t>
  </si>
  <si>
    <t>Odgovorna suradnja s dionicima i kontinuirano usavršavanje djelatnika jasna je stavka Politike kvalitete FPZ</t>
  </si>
  <si>
    <t>1.1.6</t>
  </si>
  <si>
    <t>Politika osiguravanja kvalitete podupire akademski integritet i slobode, pri čemu se budno pazi na svaku pojavu neetičnoga postupanja.</t>
  </si>
  <si>
    <t>1.1.7</t>
  </si>
  <si>
    <t>Politika osiguravanja kvalitete uključuje sprječavanje svih vrsta netolerancije i diskriminacije studenata ili zaposlenika.</t>
  </si>
  <si>
    <t>Netolerancija i diskriminacija, te općenito međuljudski odnosi nisu spomenuti u Politici kvalitete FPZ, ali su dio Etičkog kodeksa
http://www.fpz.unizg.hr/DatotekeFPZ/Eticki_kodeks.pdf</t>
  </si>
  <si>
    <t>1.1.8</t>
  </si>
  <si>
    <t>Politika osiguravanja kvalitete uključuje vanjske dionike u osiguravanje kvalitete.</t>
  </si>
  <si>
    <t>16.07.2015 osnovan je Savjet Fakulteta prometnih znanosti
http://www.fpz.unizg.hr/novosti.asp?izbID=64&amp;novid=29962</t>
  </si>
  <si>
    <t>1.1.9</t>
  </si>
  <si>
    <t>Način provedbe, praćenja i revidiranja politike kvalitete je definiran.</t>
  </si>
  <si>
    <t>Povjerenstvo za upravljanje kvalitetom FPZ i Fakultetsko vijeće
http://static.fpz.hr/assets/datoteke/Pravilnik-o-sustavu-osiguravanja-kvalitete-FPZ.pdf</t>
  </si>
  <si>
    <t>1.1.10</t>
  </si>
  <si>
    <t>Politika osiguravanja kvalitete primjenjuje se i na sve elemente rada visokoga učilišta koji su podugovoreni s drugim organizacijama ili ih provode druge strane.</t>
  </si>
  <si>
    <t>Sukladno certifikatu ISO 9001 kojeg FPZ posjeduje.</t>
  </si>
  <si>
    <t>Medijan</t>
  </si>
  <si>
    <t>1.2</t>
  </si>
  <si>
    <t>Izrada i odobravanje programa</t>
  </si>
  <si>
    <t>Visoka učilišta moraju imati postupke za izradu i odobravanje svojih studijskih programa. Oni moraju biti izrađeni tako da ispunjavaju postavljene im ciljeve, uključujući i predviđene ishode učenja. Kvalifikacije koje se dodjeljuju na temelju programa treba jasno opisati i predstaviti, pozivajući se na odgovarajuću razinu nacionalnoga kvalifikacijskoga okvira za visoko obrazovanje, pa time i na Kvalifikacijski okvir Europskoga prostora visokoga obrazovanja.</t>
  </si>
  <si>
    <t>1.2.1</t>
  </si>
  <si>
    <t xml:space="preserve">Visoka učilišta imaju propisane postupke za odobravanje svojih studijskih programa. </t>
  </si>
  <si>
    <t>Odobravanje studijskih programa kao i izmjene je u skladu s Pravilnikom o postupku vrjednovanja studijskih programa sveučilišnih preddiplomskih, diplomskih, integriranih preddiplomskih i diplomskih te stručnih studija Sveučilišta u Zagrebu</t>
  </si>
  <si>
    <t>1.2.2</t>
  </si>
  <si>
    <t>Studijski programi ispunjavaju postavljene ciljeve i predviđene ishode učenja.</t>
  </si>
  <si>
    <t>Za sve predmete na svim studijskim programima izrađeni su ciljevi kolegija i ishodi učenja koji usklađeni s ishodima učenja na razini programa kojima predmet pridonosi.</t>
  </si>
  <si>
    <t>1.2.3</t>
  </si>
  <si>
    <t>Programi se izrađuju u suradnji sa studentima i drugim dionicima.</t>
  </si>
  <si>
    <t>1.2.4</t>
  </si>
  <si>
    <t>Programi koriste vanjsku ekspertizu i reference.</t>
  </si>
  <si>
    <t>1.2.5</t>
  </si>
  <si>
    <t>Programi odražavaju četiri svrhe visokoga obrazovanja: pripremu studenata za aktivno građanstvo i buduću karijeru, podršku njihovu osobnom razvoju i poticanje znanstvenoga rada i inovacije.</t>
  </si>
  <si>
    <t>Povratne informacije o korisnosti znanja stečenih na Fakultetu od bivših studenata, informacije od njihovih poslodavaca o njihovoj sposobnosti uključivanja u radne procese na radnim mjestima. Anketa provedena među bivšim studentima te prikupljanje informacija o tvrtci zaposlenja i zanimanju završenih studenata.</t>
  </si>
  <si>
    <t>1.2.6</t>
  </si>
  <si>
    <t>Programi se izrađuju tako da se omogući nesmetano napredovanje studenata tijekom studiranja.</t>
  </si>
  <si>
    <t>1.2.7</t>
  </si>
  <si>
    <t>Programi predviđaju očekivano radno opterećenje studenata, npr. pomoću ECTS-a.</t>
  </si>
  <si>
    <t>Na većina predmeta na preddiplomskoj i diplomskoj razini radno opterećenje studenta usklađeno je s definiranim brojem ECTS-a. Novim nastavnim planom i programom nedostaci će se u potpunosti otkoniti.</t>
  </si>
  <si>
    <t>1.2.8</t>
  </si>
  <si>
    <t xml:space="preserve">Studijski programI uključuju praksu/pripravništvo i sl. </t>
  </si>
  <si>
    <t>Za sada obvezna stručna prakas postoji samo na preddiplomkoj razini studija. Na diplomskoj razini nije obvezna i stoga je Fakultet napravio već određene analize vezane uz mogućenost uvođenja obvezen stručne prakse i na diplomskom studiju. Stručnu praksu u trajanu od 25 dana uglavnom studenti traže sami, samo djelomično je riješeno sustavno na način da Fakultet šalje studente na stručnu praksu. Očekuje se da u tome pomoć dobijemo od Savjeta Fakulteta kojeg čine predstavnici 21 tvrtke (http://www.fpz.unizg.hr/oms/?p=2519)</t>
  </si>
  <si>
    <t>1.2.9</t>
  </si>
  <si>
    <t>Studijski programi prolaze formalni postupak odobravanja unutar sastavnice.</t>
  </si>
  <si>
    <t>U izradu studijskih programa uključeni su svi predstojnici zavoda i Odbor za kvalitetu a samo postupak odobravanja izmjena studijskih programa potvrđuje se na Fakultetskom vijeću.  </t>
  </si>
  <si>
    <t>1.3</t>
  </si>
  <si>
    <t>Učenje, izvedba nastave i vrjednovanje usmjereni na studenta</t>
  </si>
  <si>
    <t>Visoka učilišta moraju osigurati da se programi izvode tako da potiču studente na preuzimanje aktivne uloge u ostvarivanju procesa učenja i da vrjednovanje studenata odražava takav pristup.</t>
  </si>
  <si>
    <t>1.3.1</t>
  </si>
  <si>
    <t>Izvedba nastave usmjerene na studenta uključuje uvažavanje i prilagođavanje različitostima studenata i njihovih potreba, uz omogućivanje prilagodljivih putova učenja.</t>
  </si>
  <si>
    <t>1.3.2</t>
  </si>
  <si>
    <t>Izvođenje nastave i učenje uzima u obzir korištenje različitih načina izvođenja nastave.</t>
  </si>
  <si>
    <t>Ovisno o predmetu i specifičnositima predmeta nastava na Fakultetu se izvodi u različitim oblicima: predavanja, seminari, vježbe (auditorne i laboratorijske),  mješovito e-učenje, terenska nastava, samostalni  zadaci  i mentorski rad</t>
  </si>
  <si>
    <t>1.3.3</t>
  </si>
  <si>
    <t>Izvedba nastave i učenje uzimaju u obzir fleksibilno korištenje različitih pedagoških metoda.</t>
  </si>
  <si>
    <t>Svi nastavnici Fakulteta prošli su u posljednje tri godine radionice iz pedagoških tehnika i metoda.</t>
  </si>
  <si>
    <t>1.3.4</t>
  </si>
  <si>
    <t>Izvedba nastave uključuje redovitu evaluaciju učenja i poučavanja te prilagodbu pedagoških metoda.</t>
  </si>
  <si>
    <t>Na razini pojedinog nastavnika.</t>
  </si>
  <si>
    <t>1.3.5</t>
  </si>
  <si>
    <t>Izvedba nastave i učenje uključuju poticanje autonomije kod studenata, uz odgovarajuće usmjeravanje i podršku nastavnika.</t>
  </si>
  <si>
    <t xml:space="preserve">Implementirano na predmetima gdje je to primjenjivo, tj. na predmetima gdje postoje seminarski radovi i programski zadaci. </t>
  </si>
  <si>
    <t>1.3.6</t>
  </si>
  <si>
    <t>Izvedba nastave i učenje uključuju međusobno poštovanje nastavnika i studenta.</t>
  </si>
  <si>
    <t>1.3.7</t>
  </si>
  <si>
    <t>Postoje odgovarajući postupci za rješavanje studentskih žalba.</t>
  </si>
  <si>
    <t>S obzirom na vrstu žalbe postoje različite procedure. Ako se studenti žale na ocjenu postignutu na ispitu to je regulirano Pravilima o ispitima (http://www.fpz.unizg.hr/Datoteke/Nastava/Pravila_o_ispitima.pdf). Ako se studenti žale na druge nepravilnosti svoju žalbu mogu uputiti mentoru kroz studij, prodekanici za nastavu i studente i Odboru za kvalitetu. Uvažavaju se i anonimne žalbe studenata. Ovisno o tipu žalbe rješavaju se na razini Uprave Fakulteta.</t>
  </si>
  <si>
    <t>1.3.8</t>
  </si>
  <si>
    <t>Procesima osiguravanja kvalitete vrjednovanja vodi se računa o tome da prilike za rad u praksi uključuju studentske prakse, pripravništva i sva druga razdoblja studija koje studenti ne
provode na visokom učilištu nego koriste za stjecanje iskustva u nekom od područja povezanih sa studijem.</t>
  </si>
  <si>
    <t>1.3.9</t>
  </si>
  <si>
    <t>Procesima osiguravanja kvalitete vrjednovanja vodi se računa o tome da svi koji vrjednuju studente budu upoznati s postojećim metodama testiranja i ispitivanja te imaju podršku za razvoj nastavničkih vještina.</t>
  </si>
  <si>
    <t>Organizirane radionice za sve nastavnike Fakulteta na kojima su osim nastavnih metoda upoznati i s metodama ispitivanja i provjere znanja te obvezom usklađenosti ishoda učenja s pitanjima na ispitima.</t>
  </si>
  <si>
    <t>1.3.10</t>
  </si>
  <si>
    <t>Procesima osiguravanja kvalitete vrjednovanja vodi se računa o tome da kriteriji i metode vrjednovanja i ocjenjivanja budu unaprijed objavljeni.</t>
  </si>
  <si>
    <t>Na svim predmetima izrađuju se IZVEDBENI PLANOVI za svaku ak. godinu,koji su u svakom trentutku dostupni studenitma na e-learning sustavu Fakulteta (e-student). Navedeni dokument sadrži kriterije i metode vrednovanja i ocjenjivanja a nastavnici imaju obvezu s tim informacijama upozanti studente i na prvom satu nastave.</t>
  </si>
  <si>
    <t>1.3.11</t>
  </si>
  <si>
    <t>Procesima osiguravanja kvalitete vrjednovanja vodi se računa o tome da vrjednovanje omogućuje studentima da pokažu u kojoj su mjeri ostvarili predviđene ishode učenja te da o tome dobivaju povratne informacije.</t>
  </si>
  <si>
    <t>1.3.12</t>
  </si>
  <si>
    <t>Procesima osiguravanja kvalitete vrjednovanja vodi se računa o tome da studenti dobivaju povratne informacije koje su, po potrebi, povezane sa savjetima za proces učenja.</t>
  </si>
  <si>
    <t>1.3.13</t>
  </si>
  <si>
    <t>Procesima osiguravanja kvalitete vrjednovanja vodi se računa o tome da vrjednovanje, gdje je to moguće, provodi više ispitivača.</t>
  </si>
  <si>
    <t>Više ispitivača sudjeluje na ispitima pred povjerenstvom što je regulirano u dokumetnu Pravila o ispitima (http://www.fpz.unizg.hr/ Datoteke/nastava/Pravila_o_ispitima.pdf). Više ispitivača sudjeluje i na završnim ispitima što je regulirano Pravilnikom o završnim i diplomskim ispitima (http://www.fpz.unizg.hr/DatotekeFPZ /Pravilnik_o_zavrsnim_i_diplomskim_ispitima_8_4_2011.pdf)</t>
  </si>
  <si>
    <t>1.3.14</t>
  </si>
  <si>
    <t>Procesima osiguravanja kvalitete vrjednovanja vodi se računa o tome da pravila o vrjednovanju uzimaju u obzir potrebe i okolnosti studenata (prilagođeni način pohađanja nastave i vrjednovanje).</t>
  </si>
  <si>
    <t>Pravila kod polaganja ispita definirana su u Pravilima o ispitima  (http://www.fpz.unizg.hr/ datoteke/nastava/Pravila_ o_ispitima.pdf).  Prilagođeni način pohađanja nastave omogućen je studentima kategoriziranim sportašima što je regulirano Statutom Fakulteta i PRAVILNIKOM O STUDIRANJU NA PREDDIPLOMSKIM I DIPLOMSKIM STUDIJIMA SVEUČILIŠTA U ZAGREBU. Na prilagođeni način pologanja ispita imaju pravo studenti s invaliditetom.</t>
  </si>
  <si>
    <t>1.3.15</t>
  </si>
  <si>
    <t>Procesima osiguravanja kvalitete vrjednovanja vodi se računa o tome da se vrjednovanje dosljedno i pravedno provodi za sve studente, u skladu sa za to namijenjenim postupcima.</t>
  </si>
  <si>
    <t>Pravila kod polaganja ispita definirana su u Pravilima o ispitima  (http://www.fpz.unizg.hr/ Datoteke/nastava/Pravila_o_ispitima.pdf). Uvjeti i kriteriji za polaganje pojedinog ispita definirani su za svaki kolegij i javno objavljeni (e- student).</t>
  </si>
  <si>
    <t>1.4</t>
  </si>
  <si>
    <t>Upis i napredovanje studenata, priznavanje i certificiranje</t>
  </si>
  <si>
    <t>Visoka učilišta moraju dosljedno provoditi unaprijed utvrđene i objavljene propise koji pokrivaju sve faze studiranja, tj. upis, napredovanje tijekom studiranja, priznavanje i certificiranje.</t>
  </si>
  <si>
    <t>1.4.1</t>
  </si>
  <si>
    <t>Postupci upisa, priznavanja razdoblja studiranja i završavanja studija odgovaraju svrsi, osobito u slučaju unutarnje i vanjske mobilnosti.</t>
  </si>
  <si>
    <t>1.4.2</t>
  </si>
  <si>
    <t>Dostupnost informacija o studiju, procedura i kriteriji upisa provode se dosljedno i transparentno.</t>
  </si>
  <si>
    <t>Informacije se objavljuju na stranici Fakulteta (http://www.fpz.unizg.hr/ - UPISI). Fakultet svake godine sudjeluje na Smotri Sveučilišta. Izdaju se brošure o studiju. Organiziraju se posjeti srednjim školama i posjeti učenika srednjih škola Fakultetu.</t>
  </si>
  <si>
    <t>1.4.3</t>
  </si>
  <si>
    <t>Postoje odgovarajući postupci orijentacije i uvođenja studenata u studij (vršnjačka potpora, vodiči kroz studij, tribine i slično).</t>
  </si>
  <si>
    <t>Izdaje se svake godine Vodič kroz studij, organiziraju se tribine za studente jednom do dva puta godišnje, radionice kako racionalno koristiti vrijeme i uspješno učiti. Studetnima su od prve godine studija dodijeljeni mentori kroz studij.</t>
  </si>
  <si>
    <t>1.4.4</t>
  </si>
  <si>
    <t>Postoje i primjenjuju se procesi i alati za prikupljanje, praćenje informacija o napredovanju studenata, te djelovanje na temelju tih informacija.</t>
  </si>
  <si>
    <t>Izrađuje se anlaiza prolaznosti na predmetima i trajanje studija (podaci se prikupljaju iz ISVU sustava). Rezultati analize utjecali su na donošenje odluka o tome na kojim predmetima angažirati demonstratore za pomoć pri učenju i za organizaciju dodatnih sati nastave. Rezultati analize ukazali su i na potrebe nabavljanja dodatne literature u knjižnicu Fakulteta, te razvoj laboratorija.</t>
  </si>
  <si>
    <t>1.4.5</t>
  </si>
  <si>
    <t>Studenti dobivaju dokumentaciju u kojoj je objašnjena stečena kvalifikacija, uključujući ostvarene ishode učenja te okružje, razinu, sadržaj i status studija koji su pohađali i uspješno završili (dopunska isprava).</t>
  </si>
  <si>
    <t>DOPUNSKA ISPRAVA</t>
  </si>
  <si>
    <t>1.5</t>
  </si>
  <si>
    <t>Nastavno osoblje</t>
  </si>
  <si>
    <t>Visoka učilišta moraju osigurati kompetentnost svojih nastavnika te primjenjivati pravedne i transparentne procese zapošljavanja i razvoja svojih zaposlenika.</t>
  </si>
  <si>
    <t>1.5.1</t>
  </si>
  <si>
    <t>Visoko učilište prepoznalo je ključnu ulogu nastavnoga osoblja u stvaranju visokokvalitetnoga studentskoga iskustva i u omogućivanju
stjecanja znanja, kompetencija i vještina.</t>
  </si>
  <si>
    <t>X</t>
  </si>
  <si>
    <t>1.5.2</t>
  </si>
  <si>
    <t>Visoko učilište uspostavilo je okružje koje slijedi jasne, transparentne i pravedne procese zapošljavanja.</t>
  </si>
  <si>
    <t>1.5.3</t>
  </si>
  <si>
    <t xml:space="preserve">Visoko učilište uspostavilo je okružje koje prepoznaje važnost nastavnoga rada, nudi prilike za profesionalni razvoj nastavnika i potiče ga. </t>
  </si>
  <si>
    <t>1.5.4</t>
  </si>
  <si>
    <t>Visoko učilište uspostavilo je okružje koje potiče znanstveni / umjetnički rad kako bi se ojačala povezanost obrazovanja i znanosti / umjetnosti.</t>
  </si>
  <si>
    <t>Izrađen je i implementiran Program potpora za poticanje istraživanja i inovacija kojim se potiče objavljivanje znanstvenih radova u međunarodnim časopisima kategorije A. Cjelokupni Program definira tri aktivnosti: uspostavu istraživačkih aktivnosti i skupina (PROM-PRO), potpore za poticanje produktivnosti (PROM-PRODUKT) i nagrađivanje za rad na projektima (PROM-PRIMA).
Organizirana je radionica za pripremu znanstvenih radova.
Na uvodnom satu za doktorande potiče se uključivanje doktoranda u istraživačke projekte.
U ugovoru doktoranada za doktorski studij predviđeno je sufinanciranje odlaska na jednu znanstvenu konferenciju.</t>
  </si>
  <si>
    <t>1.5.5</t>
  </si>
  <si>
    <t>Visoko učilište uspostavilo je okružje koje potiče inovacije u nastavnim metodama.</t>
  </si>
  <si>
    <t>Fakultet je organizirao više radionica za nastavnike s ciljem poboljšanja kvalitete nastave. Radionice su bile na temu ishoda učenja, novih nastavnih metoda, projektne nastave i integriranog poučavanja. Nakon održanih radionica nastavnici su poučeni novim iskustvom prilagodili nastavne metode pojedinih kolegija.</t>
  </si>
  <si>
    <t>1.5.6</t>
  </si>
  <si>
    <t>Visoko učilište uspostavilo je okružje koje potiče uporabu novih tehnologija.</t>
  </si>
  <si>
    <t>Na Fakultetu se intenzivira razvoj i opremanje laboratorija te nabavka specijalističkih računalnih programa, Kako bi se stvorili bolji uvjeti za rad, laboratoriji su opremljeni novom hardverskom opremom te su nabavljeni specifični računalni programi u skladu s interesom nastavnika koji se koriste ne samo u svrhu znanstveno-istraživačkog i stručnog rada nego i u nastavi.</t>
  </si>
  <si>
    <t>1.6</t>
  </si>
  <si>
    <t>Resursi za učenje i podrška studentima</t>
  </si>
  <si>
    <t>Visoka učilišta trebaju odgovarajuće financirati aktivnosti učenja i izvedbe nastave te osigurati dostatne i lako dostupne resurse za učenje i podršku studentima.</t>
  </si>
  <si>
    <t>1.6.1</t>
  </si>
  <si>
    <t>Visoko učilište ima knjižnicu kao resurs kojim se pruža podrška u učenju i čije radno vrijeme odgovara potrebama studenata.</t>
  </si>
  <si>
    <t>1.6.2</t>
  </si>
  <si>
    <t>Visoko učilište ima odgovarajući prostor i opremu za učenje.</t>
  </si>
  <si>
    <t>Fakulte raspolaže sa odgovarajućim brojem učionica i PC učionoica, laboratorija. Svake godine Fakultet ulaže u nabavljenje laboratorijske opreme i opreme.</t>
  </si>
  <si>
    <t>1.6.3</t>
  </si>
  <si>
    <t>Visoko učilište osigurava podršku u učenju u vidu tutora, mentora i drugih savjetnika.</t>
  </si>
  <si>
    <t>Na Fakultetu je razvijen sustav mentora kroz studij. Pored toga na Fakultetu je za određene predmete raspoloživ demonstrator.</t>
  </si>
  <si>
    <t>1.6.4</t>
  </si>
  <si>
    <t>Postoji sustav odnosno imenovane osobe koje na visokom učilištu olakšavaju mobilnost studenata.</t>
  </si>
  <si>
    <t xml:space="preserve">Na Fakultetu je je ustrojen Ured za međunarodnu suradnju i Odbor za međunarodnu suradnju. </t>
  </si>
  <si>
    <t>1.6.5</t>
  </si>
  <si>
    <t>Prilikom alociranja, planiranja i osiguravanja resursa za učenje i podršku studentima uzimaju se u obzir različite potrebe studenata.</t>
  </si>
  <si>
    <t>Studetnima su na raspolaganju učinice i oprema Fakulteta. </t>
  </si>
  <si>
    <t>1.6.6</t>
  </si>
  <si>
    <t>Visoko učilište prati svrsishodnost i dostupnost resursa studentima.</t>
  </si>
  <si>
    <t>1.6.7</t>
  </si>
  <si>
    <t>Visoko učilište upućuje studente na dostupne oblike podrške.</t>
  </si>
  <si>
    <t>1.6.8</t>
  </si>
  <si>
    <t>Nenastavno osoblje kvalificirano je za pružanje podrške i ima mogućnost razvoja vlastitih kompetencija.</t>
  </si>
  <si>
    <t>1.7</t>
  </si>
  <si>
    <t>Upravljanje informacijama</t>
  </si>
  <si>
    <t>Visoka učilišta moraju osigurati prikupljanje, analizu i korištenje informacija relevantnih za djelotvorno upravljanje programima i drugim aktivnostima.</t>
  </si>
  <si>
    <t>1.7.1</t>
  </si>
  <si>
    <t>Odluke se donose na temelju pouzdanih i relevantnih informacija.</t>
  </si>
  <si>
    <t>Postoje sve relevatne nformacije za donoešnje odluke. Dio informacija se nalazi u papirnom obliku, SharePoint i drugi alati se ne koriste dovoljno.</t>
  </si>
  <si>
    <t>1.7.2</t>
  </si>
  <si>
    <t>Unaprjeđenje kvalitete sustava temelji se na analizi prikupljenih informacija o studijskim programima i drugim aktivnostima.</t>
  </si>
  <si>
    <t>1.7.3</t>
  </si>
  <si>
    <t>Prikupljaju se, analiziraju i koriste podatci o profilu studentske populacije.</t>
  </si>
  <si>
    <t>1.7.4</t>
  </si>
  <si>
    <t>Prikupljaju se, analiziraju i koriste podatci o napredovanju studenata, njihovoj uspješnosti i stopi odustajanja od studija.</t>
  </si>
  <si>
    <t>1.7.5</t>
  </si>
  <si>
    <t>Prikupljaju se, analiziraju i koriste podatci o zadovoljstvu studenata studijskim programima.</t>
  </si>
  <si>
    <t>1.7.6</t>
  </si>
  <si>
    <t xml:space="preserve">Prikupljaju se, analiziraju i koriste podatci o dostupnim resursima za učenje i o podršci studentima. </t>
  </si>
  <si>
    <t>1.7.7</t>
  </si>
  <si>
    <t>Prikupljaju se, analiziraju i koriste podatci o zapošljavanju i karijerama završenih studenata.</t>
  </si>
  <si>
    <t>Alumni studenata i kasnije praćenje karijera je prepoznato i definirano kao potreba, ali se u praksi sustavno ne provodi.</t>
  </si>
  <si>
    <t>1.7.8</t>
  </si>
  <si>
    <t>U aktivnostima prikupljanja, analize i korištenja informacija uključeni su studenti i zaposlenici.</t>
  </si>
  <si>
    <t>1.8</t>
  </si>
  <si>
    <t>Informiranje javnosti</t>
  </si>
  <si>
    <t>Visoka učilišta moraju objavljivati informacije o svom radu, pa tako i o studijskim programima koje izvode. Te informacije moraju biti jasne, točne, objektivne, važeće i lako dostupne.</t>
  </si>
  <si>
    <t>1.8.1</t>
  </si>
  <si>
    <t>Informacije o radu visokoga učilišta dostupne su i korisne potencijalnim i sadašnjim studentima, kao i bivšim studentima, drugim dionicima i javnosti.</t>
  </si>
  <si>
    <t>Podaci su u potpunosti dostupni na Internetu.</t>
  </si>
  <si>
    <t>1.8.2</t>
  </si>
  <si>
    <t>Informacije o radu visokoga učilišta uključuju programe koji se izvode.</t>
  </si>
  <si>
    <t>1.8.3</t>
  </si>
  <si>
    <t>Informacije o radu visokoga učilišta uključuju upisne kriterije.</t>
  </si>
  <si>
    <t>Objavljuju se svake godine prije upisa.</t>
  </si>
  <si>
    <t>1.8.4</t>
  </si>
  <si>
    <t>Informacije o radu visokoga učilišta uključuju predviđene ishode učenja.</t>
  </si>
  <si>
    <t>1.8.5</t>
  </si>
  <si>
    <t>Informacije o radu visokoga učilišta uključuju kvalifikacije koje se njima stječu.</t>
  </si>
  <si>
    <t>Dostupno je online.</t>
  </si>
  <si>
    <t>1.8.6</t>
  </si>
  <si>
    <t>Informacije o radu visokoga učilišta uključuju postupke koji se primjenjuju u nastavi, učenju i vrjednovanju.</t>
  </si>
  <si>
    <t>1.8.7</t>
  </si>
  <si>
    <t>Informacije o radu visokoga učilišta uključuju stope prolaznosti.</t>
  </si>
  <si>
    <t>1.8.8</t>
  </si>
  <si>
    <t>Informacije o radu visokoga učilišta uključuju prilike za učenje koje su studentima na raspolaganju.</t>
  </si>
  <si>
    <t>1.8.9</t>
  </si>
  <si>
    <t>Informacije o radu visokoga učilišta uključuju informacije o zapošljavanju završenih studenata.</t>
  </si>
  <si>
    <t>Definirana je potreba za poznavanjem i objavom takvih informacija, ali još nije impelementirana.</t>
  </si>
  <si>
    <t>1.9</t>
  </si>
  <si>
    <t>Kontinuirano praćenje i periodična revizija programa</t>
  </si>
  <si>
    <t>Visoka učilišta moraju pratiti i periodički revidirati svoje programe kako bi se osiguralo da oni postižu postavljene ciljeve i ispunjavaju potrebe studenata i društva. Revizije bi trebale biti usmjerene na trajno poboljšavanje programa. O aktivnostima koje se planiraju ili poduzimaju na temelju revizija treba obavijestiti sve dionike na koje se one odnose.</t>
  </si>
  <si>
    <t>1.9.1.</t>
  </si>
  <si>
    <t>Uspostavljen je i primjenjuje se proces redovitog praćenja, revidiranja i izmjena studijskih programa kako bi se osiguralo njihovo primjereno
izvođenje i stvorilo djelotvorno okružje za učenje i podršku studentima.</t>
  </si>
  <si>
    <t>Postupak je usklađen s PRAVILIKOM o postupku vrjednovanja studijskih programa sveučilišnih preddiplomskih, diplomskih, integriranih preddiplomskih i diplomskih te stručnih studija
Sveučilišta u Zagrebu. Izmjenjen je preddiplomski i diplomski studij (manje izmjene do 20%). Svake godine kod pripremanja nastavnog plana za upis nove generacije studenata (travanj i svibanj) porovdi se postupak redovitog osuvremenjivanja predmeta koje se odnosi na poboljšanje nastavnih metoda,praćenje recentne literature i uspjeha studenata te usklađivanje sadržaja sa suvremenim
spoznajama - izmjene se usvajaju na Fakultetskom vijeću.  </t>
  </si>
  <si>
    <t>1.9.2</t>
  </si>
  <si>
    <t>Provodi se vrjednovanje sadržaja programa u svjetlu najnovijih znanstvenih i umjetničkih istraživanja u danoj disciplini, čime se osigurava suvremenost programa.</t>
  </si>
  <si>
    <t>1.9.3</t>
  </si>
  <si>
    <t>Vrjednuju se i uzimaju u obzir izmijenjene potrebe društva.</t>
  </si>
  <si>
    <t>Kod postupka osuvremenjavanja predmeta. u fazi pripreme izrade novih studijskih programa prilagođenih tržištu rada.</t>
  </si>
  <si>
    <t>1.9.4</t>
  </si>
  <si>
    <t>Vrjednuje se opterećenost, napredovanje, prolaznost i završnost studenata.</t>
  </si>
  <si>
    <t xml:space="preserve">Opterećenost studenata vrjednuje se ostvarenim ECTS bodovima. Napredovanje kroz studij i prolaznost uzimaju se u obzir kod upisa diplomskog studija kao jedan od parametara koji utječu na broj bodova. Kod prosjeka ocjena uzima se uvijek ponderirani prosjek ocjena. </t>
  </si>
  <si>
    <t>1.9.5</t>
  </si>
  <si>
    <t>Vrjednuje se djelotvornost postupaka vrjednovanja studenata.</t>
  </si>
  <si>
    <t>1.9.6</t>
  </si>
  <si>
    <t>Vrjednuju se očekivanja, potrebe i zadovoljstva studenata u pogledu programa.</t>
  </si>
  <si>
    <t>Provodi se anketa među završenim studentima preddiplomskog i diplomskog studija u oraganizacijia Sveučilišta u Zagrebu. Rezultati ankete se analiziraju i prezentiraju svim zaposlenicima i temeljem rezultata se donose odluke o poboljšanju pojedinih procesa.</t>
  </si>
  <si>
    <t>1.9.7</t>
  </si>
  <si>
    <t>Vrjednuje se okruženje za učenje i pomoćne službe te njihova svrsishodnost za program.</t>
  </si>
  <si>
    <t>1.9.8</t>
  </si>
  <si>
    <t>Programi se redovito revidiraju i mijenjaju uz sudjelovanje studenata i drugih dionika.</t>
  </si>
  <si>
    <t>Nove izmjene studijskog programa uključit će i  članove Savjeta Fakulteta. Do sada provođene izmjene uključivale su samo studente.</t>
  </si>
  <si>
    <t>1.9.9</t>
  </si>
  <si>
    <t>Objavljuju se pojedinosti o izmijenjenom programu.</t>
  </si>
  <si>
    <t>Svake godine studentima je prije upisa dostupan nastavni plan i program na stranici Fakulteta kao i pravila i mogućnosti upisa. (http://www.fpz.unizg.hr/isvu/2015/)</t>
  </si>
  <si>
    <t>1.10</t>
  </si>
  <si>
    <t>Periodično vanjsko osiguravanje kvalitete</t>
  </si>
  <si>
    <t>Visoka učilišta moraju periodički prolaziti postupke vanjskoga osiguravanja kvalitete u skladu s ESG-om.</t>
  </si>
  <si>
    <t>1.10.1</t>
  </si>
  <si>
    <t>Visoko učilište sudjeluju u periodičnim postupcima vanjskoga osiguravanja kvalitete.</t>
  </si>
  <si>
    <t>1.10.2</t>
  </si>
  <si>
    <t>Periodični postupci vanjskoga osiguravanja kvalitete na odgovarajući način uzimaju u obzir odredbe zakonskoga okvira u kojem djeluju.</t>
  </si>
  <si>
    <t>1.10.3</t>
  </si>
  <si>
    <t>Periodični postupci vanjskoga osiguravanja kvalitete obuhvaćaju različite organizacijske razine.</t>
  </si>
  <si>
    <t>1.10.4</t>
  </si>
  <si>
    <t>Visoko učilšte poduzima radnje za poboljšavanje vlastitoga sustava na temelju povratnih informacija vanjskoga osiguravanja kvalitete.</t>
  </si>
  <si>
    <t>1.10.5</t>
  </si>
  <si>
    <t>Visoko učilište osigurava da se prilikom pripreme za postupak vanjskoga osiguravanja kvalitete u obzir uzme napredak postignut od posljednjega takvoga procesa.</t>
  </si>
  <si>
    <t>OCJENA SUKLADNOSTI - Sveučilište u Zagrebu</t>
  </si>
  <si>
    <t>Zahtjevi Sveučilišta u Zagrebu</t>
  </si>
  <si>
    <t>1.11</t>
  </si>
  <si>
    <t>Znanstveno-istraživačka i umjetnička djelatnost</t>
  </si>
  <si>
    <t>Nedjeljivost kvalitetne nastave i znanstveno-istraživačkoga ili umjetničkoga istraživanja temeljna je odrednica Sveučilišta u Zagrebu. Uz obrazovanje i istraživanje, Sveučilište treba poticati kreativnost i inovativnost kako bi snažnije utjecalo na gospodarski i društveni razvitak.</t>
  </si>
  <si>
    <t>1.11.1</t>
  </si>
  <si>
    <t>Sastavnica ima posebnu strategiju ili u okviru opće strategije razrađeno poglavlje koje se odnosi na  znanstveno-istraživačko ili umjetničko istraživanje, te u skladu s time donosi i provodi pripadne akcijske planove u tom području.</t>
  </si>
  <si>
    <t>Na Fakultetu je izrađen i objavljen strateški program znanstveni istraživanja, te je izrađen i implementiran Program potpora za poticanje  istraživanja i inovacija. Poticaji koji proizlaze iz programa potpora ove godine su u drugom ciklusu. Reakcije istraživača su pozitivne. http://static.fpz.hr/FPZWeb/files/pravilnici/Strateski-program-znanstvenih-istrazivanja.pdf; http://static.fpz.hr/FPZWeb/files/pravilnici/Program-potpora-za-poticanje-istrazivanja-i-inovacija-na-fakultetu-prometnih-znanosti.pdf; http://static.fpz.hr/FPZWeb/files/pravilnici/Programska-podloga-strateskog-programa-znanstvenih-istrazivanja-Fakulteta-prometnih-znanosti.pdf</t>
  </si>
  <si>
    <t>1.11.2</t>
  </si>
  <si>
    <t>Osigurana je potpora svih služba sastavnice njezinim istraživačima koji sudjeluju u projektima, posebice u  međunarodnim projektima.</t>
  </si>
  <si>
    <t xml:space="preserve">Tijekom studenog 2015 osnovan je Ured za projekte i transfer tehnologije. Osnovna svrha Ureda je pružanje tehničke i stručne podrške nastavnicima kod prijave i izrade projekata.Osim toga, kroz rad Ureda nastojat će se objediniti sve informacije o projektnim aktivnostima Fakulteta na jednom mjestu.
</t>
  </si>
  <si>
    <t>1.11.3</t>
  </si>
  <si>
    <t>Evidentiraju se znanstveni / umjetnički projekti, objavljeni znanstveni / umjetnički radovi, stručni radovi, knjige, monografije i dr.</t>
  </si>
  <si>
    <t>Vodi ured za projekte i transfer tehnologije.</t>
  </si>
  <si>
    <t>1.11.4</t>
  </si>
  <si>
    <t>Vrjednuje se istraživački rad u okviru doktorskoga studija, rad mentora i doktoranda.</t>
  </si>
  <si>
    <t>Sukladno pravilniku o doktorskim studijima vrednuje se rad mentora i doktoranta kroz obrasce Dr.sc.04 i Dr.sc.05</t>
  </si>
  <si>
    <t>1.11.5</t>
  </si>
  <si>
    <t>Održavaju se radionice / seminari / informacijski dani o mogućnostima prijavljivanja i načinima vođenja domaćih i međunarodnih znanstvenih / umjetničkih projekata.</t>
  </si>
  <si>
    <t>Fakultet organizira radionice i info-dane, a zaposlenici redovito pohađaju događanja vezana za projekte organizirana na drugim institucijama.</t>
  </si>
  <si>
    <t>1.11.6</t>
  </si>
  <si>
    <t>Održavaju se promotivne aktivnosti istraživačkih postignuća (objave, popularna predavanja, informiranje medija, promicanje među mladima, nagrađivanje).</t>
  </si>
  <si>
    <t>Na Fakultetu se održavaju aktivnosti promocija znanstvenih projekta u tijeku i završnih prezentacija rezultata projekata.</t>
  </si>
  <si>
    <t>Pitanje 1.11.4. ne odnosi se na sastavnice koje ne izvode doktorske studije.</t>
  </si>
  <si>
    <t>1.12</t>
  </si>
  <si>
    <t>Stručna djelatnost</t>
  </si>
  <si>
    <t>Sveučilište treba evidentirati i poticati stručnu djelatnost nastavnika u skladu s raspoloživim resursima i strategijom Sveučilišta.</t>
  </si>
  <si>
    <t>1.12.1</t>
  </si>
  <si>
    <t>Donesena su pravila / preporuke o odobravanju rada na stručnim i umjetničkim projektima.</t>
  </si>
  <si>
    <t>Donesen je Pravilnik o postupku ugovaranja, vođenja i nadzora izvršenja projekata (Fakultetsko vijeće Fakulteta prometnih znanosti, 33. sjednica, 7. svibnja 2013. godine).
Osnovan je Ured za projekte i transfer tehnnologije (Odluka o osnivanju ureda za projekte i transfer tehnologije Fakulteta prometnih znanosti, Odluka Dekana, Klasa:032-02/15-01/03, Ur. broj: 251-76-01-15-1, 2. studenog 2015. godine).
Propisana je procedura najave prijave projekta (Postupnik za najavu projekta Fakulteta prometnih znanosti, Službena e-poruka Dekana Fakulteta prometnih znanosti svim nastavnicima, 8. veljače 2015).</t>
  </si>
  <si>
    <t>1.12.2</t>
  </si>
  <si>
    <t>Provode se programi cjeloživotnoga obrazovanja u suradnji s vanjskim dionicima i strukovnim organizacijama.</t>
  </si>
  <si>
    <t>1.12.3</t>
  </si>
  <si>
    <t>Evidentiraju se sporazumi o suradnji između Sveučilišta i sastavnica s gospodarskim subjektima i strukovnim organizacijama.</t>
  </si>
  <si>
    <t xml:space="preserve">S ciljem jače i intenzivnije suradnje s gospodarskim subjektima i strukovnim organizacijama, fakultet je osnovao Savjet, kojeg čine predstavnici 21 tvrtke te je sklopio niz sporazuma (Hrvatska gospodarska komora, Hrvatska udruga poslodavaca, etc.).
Svi sporazumii o suradnji evidentirani su i pohranjeni u dekanatu fakulteta.
U pripremi je Odluka o postupku pripreme, pisanja i arhiviranja ugovora sklopljenih između Fakulteta i fizičkih i pravnih osoba.
</t>
  </si>
  <si>
    <t>1.12.4</t>
  </si>
  <si>
    <t>Vodi se evidencija stručnih projekata.</t>
  </si>
  <si>
    <t xml:space="preserve">Evidencija stručnih projekata vodi se u Uredu za projekte i transfer tehnologije.
U izradi je računalna aplikacija za vođenje projekata pomoću koje će se arhivirati svi izrađeni projekti i sva službena dokumentacija vezana za projekte. Jedna tisakna verzija projekta čuvat će se Uredu za projekte i transfer tehnologije ili u knjižnici.
</t>
  </si>
  <si>
    <t>1.12.5</t>
  </si>
  <si>
    <t>Vodi se evidencija o ulogama i poslovima nastavnika u stručnim časopisima i udrugama, javnim tijelima ili međunarodnim organizacijama.</t>
  </si>
  <si>
    <t xml:space="preserve">U računalnoj aplikaciji za vođenje projekata, koja je u izradi, planiran je i modul koji će omogućiti evidenciju o ulogama i poslovima nastavnika u stručnim časopisima i udrugama, javnim tijelima ili međunarodnim organizacijama.
Trenutno se prikupljaju podaci o navedenim aktivnostima nastavnika te evidentiraju u Uredu za projekte i transfer tehnologije. 
</t>
  </si>
  <si>
    <t>1.12.6</t>
  </si>
  <si>
    <t>Informacije o ostvarenoj stručnoj djelatnosti nastavnika javno su dostupne.</t>
  </si>
  <si>
    <t xml:space="preserve">Računalna aplikacija za  za vođenje projekata omogućavat će i javni prikaz projekata te referenci nastavnika. 
</t>
  </si>
  <si>
    <t>1.12.7</t>
  </si>
  <si>
    <t>Razvijeni su kriteriji vrjednovanja stručnoga rada nastavnika.</t>
  </si>
  <si>
    <t>1.13</t>
  </si>
  <si>
    <t>Mobilnost i međunarodna suradnja</t>
  </si>
  <si>
    <t>Mobilnost studenata, nastavnika i nenastavnoga osoblja sastavni je dio procesa visokoškolskoga obrazovanja s jasno definiranim i transparentnim pravilima i postupcima koji osiguravaju da su uvjeti za mobilnost ravnopravni za sve dionike.</t>
  </si>
  <si>
    <t>1.13.1</t>
  </si>
  <si>
    <t>Međunarodna suradnja uključena je u strategiju sastavnice te u akcijske planove znanstvenoga / umjetničkoga istraživanja.</t>
  </si>
  <si>
    <t>Strategija razvoja Fakulteta prometnih znanosti u razdoblju 2012.-2017.http://static.fpz.hr/FPZWeb/files/pravilnici/Strategija-razvoja-FPZ-u-razdoblju-2012-2017.pdf</t>
  </si>
  <si>
    <t>1.13.2</t>
  </si>
  <si>
    <t xml:space="preserve">Svi dionici imaju pristup točnim i pouzdanim izvorima informacija te podatcima o uvjetima ostvarivanja mobilnosti, uključujući pojedinosti ugovora između matične ustanove i ustanove domaćina razmjene. </t>
  </si>
  <si>
    <t>Svi podaci dostupni su i vidljivi na web-stranici: http://www.fpz.unizg.hr/oms/?page_id=129</t>
  </si>
  <si>
    <t>1.13.3</t>
  </si>
  <si>
    <t>Postoji mogućnost izvođenja studija / predmeta na stranom jeziku koji je dostupan stranim kao i domaćim studentima.</t>
  </si>
  <si>
    <t>Postoji mogućnost izvođenja pojedinih kolegija na engleskom jeziku,ali samo za strane studente, što je vidljivo na: http://www.fpz.unizg.hr/oms/?page_id=1077</t>
  </si>
  <si>
    <t>1.13.4</t>
  </si>
  <si>
    <t>Organiziraju se informativne radionice i dani međunarodne suradnje za razmjenu dobre prakse i iskustava nastavnika, istraživača, studenata i administrativnoga osoblja koji su sudjelovali u međunarodnoj mobilnosti i/ili projektima.</t>
  </si>
  <si>
    <t xml:space="preserve">Odbor za međunarodnu suradnju i mobilnost organizira tribine i radionice u kojima se razmijenjuju iskustva nastavnika i studenata (Tribina o Erasmus stručnoj praksi - 14.10.2014. na kojoj je prisustvovalo 29 studenata; održana na ZUK Borongaj, Objekt 69; 23.2.2015. održana je Tribina o natječaju za mobilnost studenata u okviru Erasmus + programa u 2015./2016. g., ZUK Borongaj, Objekt 69na kojoj je prisustvovalo 39 studenata.; 27.2.2015. održana je Radionica za pomoć pri ispunjavanju prijava za natječaj za mobilnost u svrhu studijskog boravka na kojoj je prisustvovao 21 student. 29.2.2016. na ZUK Borongaj, Objekt 71 održat će se studentska tribnina (jedna od tema je sudjelovanje studenata u međuranodnoj razmjeni Erasmus CEEPUS) </t>
  </si>
  <si>
    <t>1.13.5</t>
  </si>
  <si>
    <t>Nastavnom i stručnom osoblju osigurana je mogućnost razvijanja kompetencija potrebnih za komunikaciju te obavljanje nastavne / stručne djelatnosti na stranom jeziku.</t>
  </si>
  <si>
    <t>Uprava podržava i potiče usavršavanje stranih jezika (Nastavnici i djelatnici podnose molbe Kolegiju dekana, koji iste podržava i odobrava - šestero djelatnika pohađalo je tečaj engleskog i njemačkog jezika)</t>
  </si>
  <si>
    <t>1.13.6</t>
  </si>
  <si>
    <t>Postoji sustav podrške odlaznim i dolaznim studentima u međunarodnoj mobilnosti.</t>
  </si>
  <si>
    <t>Ured za međunarodnu suradnju komunicira sa dolaznim i odlaznim studentima, pomaže dolaznim studentima oko administrativnih poslova popunjavanja tiskanica. Osnovne informacije za strane studente dostupne su na: http://www.fpz.unizg.hr/oms/?p=2609</t>
  </si>
  <si>
    <t>1.13.7</t>
  </si>
  <si>
    <t>Postoji  funkcionalni sustav informiranja o kriterijima, uvjetima prelaska studenata sa srodnih studijskih programa te sustav priznavanja odnosno polaganja razlikovnih predmeta u sustavu unutarnje mobilnosti.</t>
  </si>
  <si>
    <t>Na sljedećem linku jasno su opisani formalni uvjeti prelaska studenata sa srodnih studijskih programa, kao i sustav priznavanja, tj. polaganja razlikovnih predmeta: http://www.fpz.unizg.hr/upisi.asp?m=razlikovna-godina / http://www.fpz.unizg.hr/upisi.asp?m=diplomski&amp;id=1</t>
  </si>
  <si>
    <t>1.13.8</t>
  </si>
  <si>
    <t>Postoji plan međunarodne suradnje o kojem raspravlja stručno vijeće i/ili njegova radna tijela s ciljem pronalaženja ciljanih (za svoje potrebe odabranih) međunarodnih partnerskih ustanova.</t>
  </si>
  <si>
    <t>Postoje godišnji planovi za Erasmus i CEEPUS koje ažurira i revidira na godišnjoj bazi Odbor za međunarodnu suradnju i mobilnost</t>
  </si>
  <si>
    <t>1.13.9</t>
  </si>
  <si>
    <t>Popis kolegija koji se izvode na stranom jeziku objavljuje se pravodobno (jednu akademsku godinu unaprijed) na mrežnim stranicama sastavnice.</t>
  </si>
  <si>
    <t>Da, svi podaci o dostupnim kolegijima na stranom (engleskom jeziku) pravodobno se objavljuju i vidljivi su na web-stranici: http://www.fpz.unizg.hr/oms/?page_id=129</t>
  </si>
  <si>
    <t>Poglavlje 1.1</t>
  </si>
  <si>
    <t>Zahtjev</t>
  </si>
  <si>
    <t>Stupanj</t>
  </si>
  <si>
    <t>Razina</t>
  </si>
  <si>
    <t xml:space="preserve"> </t>
  </si>
  <si>
    <t>Poglavlje 1.2</t>
  </si>
  <si>
    <t>Poglavlje 1.3</t>
  </si>
  <si>
    <t>Poglavlje 1.4</t>
  </si>
  <si>
    <t>Poglavlje 1.5</t>
  </si>
  <si>
    <t>Poglavlje 1.6</t>
  </si>
  <si>
    <t>Poglavlje 1.7</t>
  </si>
  <si>
    <t>Poglavlje 1.8</t>
  </si>
  <si>
    <t>Poglavlje 1.9</t>
  </si>
  <si>
    <t>1.9.1</t>
  </si>
  <si>
    <t>Poglavlje 1.10</t>
  </si>
  <si>
    <t>Poglavlje 1.11</t>
  </si>
  <si>
    <t>Poglavlje 1.12</t>
  </si>
  <si>
    <t>Poglavlje 1.13</t>
  </si>
  <si>
    <t>Medijan poglavlja</t>
  </si>
  <si>
    <t>Fakultet organizira za predmete za koje se pokazalo da studenti otežano savladavaju gradivo demonstrature i dodatne sate nastave.  Za studente s invaliditetom ovisno o vrsti invaliditeta postoje određene prilagodbe nastavnih materijala i ispita. </t>
  </si>
  <si>
    <t>http://www.fpz.unizg.hr/ustrojstvo.asp?m=knjiznica</t>
  </si>
  <si>
    <t xml:space="preserve">Manje izmjene i dopune studijskoga programa do 20% koje su provedene za diplomske studije PROMET I ITS i LOGOSITKA uključivale su mišljenje studenata. Fakultet priprema veće izmjene studijskih programa koji će biti usklađeni sa smjernicma HKO-a i upisani u registar HKO-a i u tu svrhu je osnovao Savjet Fakulteta 16. srpnja 2015. g. Povjerenstvo za upravljanje kvalitetom Fakulteta proveo je ankete među studentima usklađenosti ECTS bodova i optrećenosti studenata na predmetima preddiplomkog studija. </t>
  </si>
  <si>
    <t>Odbor za međunarodnu suradnju i mobilnost definirao je postupke i pravila mobilnosti studenata. ECTS koordinator vodi brigu o usmjeravanju studenata u postupku mobilnosti i priznavanju ECTS bodova postignutih na srodnim sveučilištima za vrijeme razumjene.</t>
  </si>
  <si>
    <t>U Strategiji Fakulteta za razdoblje 2012.-2017. definirana je stalna briga o ljudskim potencijalima na Fakultetu te poticanje na kontinuirano usavršavanje. Osnovan je Odbor za nagrađivanje djelatnika i donešen Pravilnik o nagrađivanju. Osnovan je „Odbor za praćenje i unaprijeđenje znanstvenog i nastavnog razvoja“ koji koji promišlja o kadrovskim  potrebama FPZ te priprema i donosi prijedloge napredovanja nastavnika za FV.</t>
  </si>
  <si>
    <t>Politika zapošljavanja je isključivo preko javnog natječaja.</t>
  </si>
  <si>
    <t>Nastavnici se potiču na mobilnost, posjet drugim sveučilištima, studijske posjete, postdoktorsko usavršavanje, itd. Rade se planovi i postupci odobrenja nabavne laboatorijske i informatiče opreme, u cijlu poboljšanja izvedbe nastave.</t>
  </si>
  <si>
    <t xml:space="preserve">Potiče se razvoj kompetencija nenastavnog osoblja i izrađuje plan edukacije i međunarodne razmjene. </t>
  </si>
  <si>
    <t>Prate se izvještaji mentora kroz studij i analiziraju se rezultati završnih anketa te se na temelju toga izrađuju planovi za naredno razdoblje.</t>
  </si>
  <si>
    <t xml:space="preserve">Prodekanica za nastavu i studente radi godišnje analize prolaznosti, uspješnosti i napredovanju studenata. Postoje pravila o nagrađivanju studenata po kojima se postupa. </t>
  </si>
  <si>
    <t>Prate se i analiziraju rezultati završnih anketa.Uočava se pozitivan trend zadovoljstva studenata studijskim programima.</t>
  </si>
  <si>
    <t xml:space="preserve">Na sastancima mentora kroz studij sa studentima, na studentskim tribinama i putem sudjelovanja studenata u tijelima Fakulteta (npr. FV),  analiziraju se potrebe studenata. Surađuje se sa studentskom organizacijom i studentskim udrugama na Fakultetu. </t>
  </si>
  <si>
    <t xml:space="preserve">Studenti i zaposlenici redovno se informiraju putem web stranice, putem e-maila, putem obavijesti na sastancima Zavoda, sjednicama FV, sastancima Odbora i Povjerenstava. Studente također informiraju mentori kroz studij te predstavnici studentskih organizacija. </t>
  </si>
  <si>
    <t>Postupci učenja i vrednovanja su  dostupni studentima putem pristupa na e-studentu i putem sustava Merlin kroz izvedbene planove. Nisu javni dokumneti.</t>
  </si>
  <si>
    <t>Ishodi učenja su dostupni studentima putem pristupa na e-studentu i putem sustava Merlin kroz izvedbene planove. Nisu javni dokumneti.</t>
  </si>
  <si>
    <t>Podaci su dostupni putem predstavnika studenata u Fakultetskom vijeću, putem studentskih tribina. Nisu javni dokumenti.</t>
  </si>
  <si>
    <t xml:space="preserve">Podaci o resursima za učenje (katalog lab. Opreme, katalog računalnih programa i sl) dostupni su putem web stranice Fakulteta. </t>
  </si>
  <si>
    <t>Svake godine kod pripremanja nastavnog plana za upis nove generacije studenata (travanj i svibanj) porovdi se postupak redovitog osuvremenjivanja predmeta koje se odnosi na poboljšanje nastavnih metoda,praćenje recentne literature i uspjeha studenata te usklađivanje sadržaja sa suvremenim spoznajama.</t>
  </si>
  <si>
    <t>Prodekani skrbe  o okružju za učenje i radu pomoćnih službi (referada, knjižnica i slično)</t>
  </si>
  <si>
    <t>U postupku je odobrenje izvođenja jednog certificiranog programa cijeloživotnog obrazovanja u kojem će se priznati prethodno stečene kompetencije.Izvode se stručno-edukacijski programi u suradnji s vanjskim dionicima i strukovnim organizacijama koji nisi crtificirani</t>
  </si>
  <si>
    <t>Dopunskim uvjetima za izbor u znanstveno nastavna zvanja Fakulteta prometnih znanosti postavljeni su kriteriji za vrednovanje stručnog rada nastavnika.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</si>
</sst>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  <charset val="238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i/>
      <sz val="9"/>
      <color indexed="59"/>
      <name val="Arial"/>
      <family val="2"/>
    </font>
    <font>
      <b/>
      <sz val="9"/>
      <color indexed="8"/>
      <name val="Arial"/>
      <family val="2"/>
      <charset val="238"/>
    </font>
    <font>
      <sz val="8"/>
      <color indexed="9"/>
      <name val="Arial"/>
      <family val="2"/>
    </font>
    <font>
      <b/>
      <sz val="10"/>
      <color indexed="8"/>
      <name val="Calibri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</font>
    <font>
      <b/>
      <sz val="11"/>
      <name val="Calibri"/>
      <family val="2"/>
      <scheme val="minor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sz val="9"/>
      <color indexed="8"/>
      <name val="Arial"/>
      <family val="2"/>
      <charset val="238"/>
    </font>
    <font>
      <sz val="9"/>
      <color theme="1"/>
      <name val="Calibri"/>
      <family val="2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41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9" fontId="1" fillId="0" borderId="0" xfId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9" fontId="13" fillId="6" borderId="3" xfId="0" applyNumberFormat="1" applyFont="1" applyFill="1" applyBorder="1" applyAlignment="1">
      <alignment horizontal="center" vertical="center" wrapText="1"/>
    </xf>
    <xf numFmtId="9" fontId="14" fillId="7" borderId="3" xfId="0" applyNumberFormat="1" applyFont="1" applyFill="1" applyBorder="1" applyAlignment="1">
      <alignment horizontal="center" vertical="center" wrapText="1"/>
    </xf>
    <xf numFmtId="9" fontId="14" fillId="2" borderId="3" xfId="0" applyNumberFormat="1" applyFont="1" applyFill="1" applyBorder="1" applyAlignment="1">
      <alignment horizontal="center" vertical="center" wrapText="1"/>
    </xf>
    <xf numFmtId="9" fontId="14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/>
    </xf>
    <xf numFmtId="0" fontId="0" fillId="4" borderId="0" xfId="0" applyFill="1"/>
    <xf numFmtId="0" fontId="16" fillId="0" borderId="0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9" fontId="14" fillId="0" borderId="0" xfId="0" applyNumberFormat="1" applyFont="1" applyFill="1" applyBorder="1" applyAlignment="1">
      <alignment horizontal="center" vertical="center" wrapText="1"/>
    </xf>
    <xf numFmtId="49" fontId="9" fillId="4" borderId="7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1" fontId="5" fillId="0" borderId="3" xfId="1" applyNumberFormat="1" applyFont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/>
    </xf>
    <xf numFmtId="9" fontId="14" fillId="11" borderId="3" xfId="0" applyNumberFormat="1" applyFont="1" applyFill="1" applyBorder="1" applyAlignment="1">
      <alignment horizontal="center" vertical="center" wrapText="1"/>
    </xf>
    <xf numFmtId="9" fontId="14" fillId="10" borderId="3" xfId="0" applyNumberFormat="1" applyFont="1" applyFill="1" applyBorder="1" applyAlignment="1">
      <alignment horizontal="center" vertical="center" wrapText="1"/>
    </xf>
    <xf numFmtId="1" fontId="5" fillId="12" borderId="0" xfId="0" applyNumberFormat="1" applyFont="1" applyFill="1" applyAlignment="1">
      <alignment horizontal="center" vertical="center"/>
    </xf>
    <xf numFmtId="0" fontId="10" fillId="13" borderId="3" xfId="0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9" fillId="5" borderId="4" xfId="0" applyNumberFormat="1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/>
    </xf>
    <xf numFmtId="0" fontId="7" fillId="5" borderId="4" xfId="0" applyNumberFormat="1" applyFont="1" applyFill="1" applyBorder="1" applyAlignment="1">
      <alignment horizontal="center"/>
    </xf>
    <xf numFmtId="0" fontId="0" fillId="0" borderId="0" xfId="0" applyNumberFormat="1"/>
    <xf numFmtId="1" fontId="0" fillId="0" borderId="4" xfId="0" applyNumberForma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left" vertical="center"/>
    </xf>
    <xf numFmtId="0" fontId="19" fillId="5" borderId="4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1" fontId="0" fillId="0" borderId="4" xfId="0" applyNumberFormat="1" applyBorder="1"/>
    <xf numFmtId="0" fontId="26" fillId="0" borderId="4" xfId="0" applyFont="1" applyBorder="1" applyAlignment="1">
      <alignment horizontal="left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/>
    </xf>
    <xf numFmtId="0" fontId="24" fillId="0" borderId="4" xfId="0" applyNumberFormat="1" applyFont="1" applyBorder="1" applyAlignment="1">
      <alignment horizontal="center" vertical="center"/>
    </xf>
    <xf numFmtId="0" fontId="28" fillId="0" borderId="4" xfId="0" applyNumberFormat="1" applyFont="1" applyBorder="1" applyAlignment="1">
      <alignment horizontal="center" vertical="center"/>
    </xf>
    <xf numFmtId="1" fontId="28" fillId="0" borderId="4" xfId="0" applyNumberFormat="1" applyFont="1" applyBorder="1" applyAlignment="1">
      <alignment horizontal="center" vertical="center"/>
    </xf>
    <xf numFmtId="0" fontId="23" fillId="0" borderId="4" xfId="0" applyNumberFormat="1" applyFont="1" applyBorder="1" applyAlignment="1">
      <alignment horizontal="center"/>
    </xf>
    <xf numFmtId="1" fontId="23" fillId="0" borderId="4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2" fillId="15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32" fillId="0" borderId="0" xfId="0" applyFont="1"/>
    <xf numFmtId="0" fontId="31" fillId="15" borderId="2" xfId="2" applyFill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0" fontId="35" fillId="0" borderId="7" xfId="0" applyFont="1" applyBorder="1"/>
    <xf numFmtId="0" fontId="34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4" fillId="0" borderId="3" xfId="0" applyFont="1" applyBorder="1" applyAlignment="1">
      <alignment vertical="center" wrapText="1"/>
    </xf>
    <xf numFmtId="0" fontId="34" fillId="4" borderId="3" xfId="0" applyFont="1" applyFill="1" applyBorder="1" applyAlignment="1">
      <alignment vertical="center" wrapText="1"/>
    </xf>
    <xf numFmtId="0" fontId="36" fillId="0" borderId="2" xfId="0" applyFont="1" applyBorder="1" applyAlignment="1">
      <alignment vertical="center" wrapText="1"/>
    </xf>
    <xf numFmtId="0" fontId="37" fillId="0" borderId="0" xfId="0" applyFont="1" applyAlignment="1">
      <alignment wrapText="1"/>
    </xf>
    <xf numFmtId="9" fontId="34" fillId="0" borderId="2" xfId="1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29" fillId="4" borderId="8" xfId="0" applyFont="1" applyFill="1" applyBorder="1" applyAlignment="1">
      <alignment horizontal="left" vertical="center" wrapText="1" indent="1"/>
    </xf>
    <xf numFmtId="0" fontId="29" fillId="4" borderId="5" xfId="0" applyFont="1" applyFill="1" applyBorder="1" applyAlignment="1">
      <alignment horizontal="left" vertical="center" wrapText="1" indent="1"/>
    </xf>
    <xf numFmtId="0" fontId="29" fillId="4" borderId="9" xfId="0" applyFont="1" applyFill="1" applyBorder="1" applyAlignment="1">
      <alignment horizontal="left" vertical="center" wrapText="1" indent="1"/>
    </xf>
    <xf numFmtId="0" fontId="8" fillId="3" borderId="8" xfId="0" applyFont="1" applyFill="1" applyBorder="1" applyAlignment="1">
      <alignment horizontal="left" vertical="center" indent="1"/>
    </xf>
    <xf numFmtId="0" fontId="8" fillId="3" borderId="5" xfId="0" applyFont="1" applyFill="1" applyBorder="1" applyAlignment="1">
      <alignment horizontal="left" vertical="center" indent="1"/>
    </xf>
    <xf numFmtId="0" fontId="20" fillId="9" borderId="8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8" fillId="3" borderId="5" xfId="1" applyNumberFormat="1" applyFont="1" applyFill="1" applyBorder="1" applyAlignment="1">
      <alignment horizontal="left" vertical="center" wrapText="1"/>
    </xf>
    <xf numFmtId="49" fontId="8" fillId="3" borderId="9" xfId="1" applyNumberFormat="1" applyFont="1" applyFill="1" applyBorder="1" applyAlignment="1">
      <alignment horizontal="left" vertical="center" wrapText="1"/>
    </xf>
    <xf numFmtId="9" fontId="8" fillId="3" borderId="5" xfId="1" applyFont="1" applyFill="1" applyBorder="1" applyAlignment="1">
      <alignment horizontal="left" vertical="center" wrapText="1"/>
    </xf>
    <xf numFmtId="9" fontId="8" fillId="3" borderId="9" xfId="1" applyFont="1" applyFill="1" applyBorder="1" applyAlignment="1">
      <alignment horizontal="left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0" fillId="4" borderId="8" xfId="0" applyFont="1" applyFill="1" applyBorder="1" applyAlignment="1">
      <alignment horizontal="left" vertical="center" wrapText="1" indent="1"/>
    </xf>
    <xf numFmtId="0" fontId="30" fillId="4" borderId="5" xfId="0" applyFont="1" applyFill="1" applyBorder="1" applyAlignment="1">
      <alignment horizontal="left" vertical="center" wrapText="1" indent="1"/>
    </xf>
    <xf numFmtId="0" fontId="30" fillId="4" borderId="9" xfId="0" applyFont="1" applyFill="1" applyBorder="1" applyAlignment="1">
      <alignment horizontal="left" vertical="center" wrapText="1" indent="1"/>
    </xf>
    <xf numFmtId="0" fontId="22" fillId="0" borderId="2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/>
    </xf>
  </cellXfs>
  <cellStyles count="3">
    <cellStyle name="Hyperlink" xfId="2" builtinId="8"/>
    <cellStyle name="Normal" xfId="0" builtinId="0"/>
    <cellStyle name="Percent" xfId="1" builtinId="5"/>
  </cellStyles>
  <dxfs count="70"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/>
              <a:t>ESG</a:t>
            </a:r>
            <a:r>
              <a:rPr lang="hr-HR" sz="1200" baseline="0"/>
              <a:t> 1.1. Politika osiguravanja kvalitete</a:t>
            </a:r>
          </a:p>
        </c:rich>
      </c:tx>
      <c:layout>
        <c:manualLayout>
          <c:xMode val="edge"/>
          <c:yMode val="edge"/>
          <c:x val="0.24995825625746895"/>
          <c:y val="2.688156167979004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Stupanj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'Tablice i grafovi'!$C$4:$C$13</c:f>
              <c:strCache>
                <c:ptCount val="10"/>
                <c:pt idx="0">
                  <c:v>1.1.1</c:v>
                </c:pt>
                <c:pt idx="1">
                  <c:v>1.1.2</c:v>
                </c:pt>
                <c:pt idx="2">
                  <c:v>1.1.3</c:v>
                </c:pt>
                <c:pt idx="3">
                  <c:v>1.1.4</c:v>
                </c:pt>
                <c:pt idx="4">
                  <c:v>1.1.5</c:v>
                </c:pt>
                <c:pt idx="5">
                  <c:v>1.1.6</c:v>
                </c:pt>
                <c:pt idx="6">
                  <c:v>1.1.7</c:v>
                </c:pt>
                <c:pt idx="7">
                  <c:v>1.1.8</c:v>
                </c:pt>
                <c:pt idx="8">
                  <c:v>1.1.9</c:v>
                </c:pt>
                <c:pt idx="9">
                  <c:v>1.1.10</c:v>
                </c:pt>
              </c:strCache>
            </c:strRef>
          </c:xVal>
          <c:yVal>
            <c:numRef>
              <c:f>'Tablice i grafovi'!$D$4:$D$13</c:f>
              <c:numCache>
                <c:formatCode>General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86-46B2-BA57-56177A4A446A}"/>
            </c:ext>
          </c:extLst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strRef>
              <c:f>'Tablice i grafovi'!$C$4:$C$13</c:f>
              <c:strCache>
                <c:ptCount val="10"/>
                <c:pt idx="0">
                  <c:v>1.1.1</c:v>
                </c:pt>
                <c:pt idx="1">
                  <c:v>1.1.2</c:v>
                </c:pt>
                <c:pt idx="2">
                  <c:v>1.1.3</c:v>
                </c:pt>
                <c:pt idx="3">
                  <c:v>1.1.4</c:v>
                </c:pt>
                <c:pt idx="4">
                  <c:v>1.1.5</c:v>
                </c:pt>
                <c:pt idx="5">
                  <c:v>1.1.6</c:v>
                </c:pt>
                <c:pt idx="6">
                  <c:v>1.1.7</c:v>
                </c:pt>
                <c:pt idx="7">
                  <c:v>1.1.8</c:v>
                </c:pt>
                <c:pt idx="8">
                  <c:v>1.1.9</c:v>
                </c:pt>
                <c:pt idx="9">
                  <c:v>1.1.10</c:v>
                </c:pt>
              </c:strCache>
            </c:strRef>
          </c:xVal>
          <c:yVal>
            <c:numRef>
              <c:f>'Tablice i grafovi'!$F$4:$F$13</c:f>
              <c:numCache>
                <c:formatCode>General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86-46B2-BA57-56177A4A4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21392"/>
        <c:axId val="210821952"/>
      </c:scatterChart>
      <c:valAx>
        <c:axId val="210821392"/>
        <c:scaling>
          <c:orientation val="minMax"/>
          <c:max val="1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1\.\1\.#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210821952"/>
        <c:crosses val="autoZero"/>
        <c:crossBetween val="midCat"/>
        <c:majorUnit val="1"/>
      </c:valAx>
      <c:valAx>
        <c:axId val="21082195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0821392"/>
        <c:crosses val="autoZero"/>
        <c:crossBetween val="midCat"/>
        <c:majorUnit val="1"/>
        <c:minorUnit val="1"/>
      </c:valAx>
      <c:spPr>
        <a:gradFill>
          <a:gsLst>
            <a:gs pos="0">
              <a:srgbClr val="00B050">
                <a:alpha val="30000"/>
              </a:srgbClr>
            </a:gs>
            <a:gs pos="50000">
              <a:srgbClr val="F2F63B">
                <a:alpha val="30000"/>
              </a:srgbClr>
            </a:gs>
            <a:gs pos="25000">
              <a:srgbClr val="92D050">
                <a:alpha val="30000"/>
              </a:srgbClr>
            </a:gs>
            <a:gs pos="75000">
              <a:srgbClr val="FF9900">
                <a:alpha val="30000"/>
              </a:srgbClr>
            </a:gs>
            <a:gs pos="100000">
              <a:srgbClr val="FF0000">
                <a:alpha val="30000"/>
              </a:srgbClr>
            </a:gs>
          </a:gsLst>
          <a:lin ang="5400000" scaled="1"/>
        </a:gra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2640376293919615"/>
          <c:y val="0.88281414041994721"/>
          <c:w val="0.35135178788722116"/>
          <c:h val="8.5937500000000028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/>
              <a:t>ESG</a:t>
            </a:r>
            <a:r>
              <a:rPr lang="hr-HR" sz="1200" baseline="0"/>
              <a:t> 1.10. Periodičko vanjsko osiguravanje ...</a:t>
            </a:r>
          </a:p>
        </c:rich>
      </c:tx>
      <c:layout>
        <c:manualLayout>
          <c:xMode val="edge"/>
          <c:yMode val="edge"/>
          <c:x val="0.19314987913413117"/>
          <c:y val="4.473866106103254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Stupanj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'Tablice i grafovi'!$C$119:$C$123</c:f>
              <c:strCache>
                <c:ptCount val="5"/>
                <c:pt idx="0">
                  <c:v>1.10.1</c:v>
                </c:pt>
                <c:pt idx="1">
                  <c:v>1.10.2</c:v>
                </c:pt>
                <c:pt idx="2">
                  <c:v>1.10.3</c:v>
                </c:pt>
                <c:pt idx="3">
                  <c:v>1.10.4</c:v>
                </c:pt>
                <c:pt idx="4">
                  <c:v>1.10.5</c:v>
                </c:pt>
              </c:strCache>
            </c:strRef>
          </c:xVal>
          <c:yVal>
            <c:numRef>
              <c:f>'Tablice i grafovi'!$D$119:$D$123</c:f>
              <c:numCache>
                <c:formatCode>0</c:formatCode>
                <c:ptCount val="5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EBB-48D6-B71C-E5F0841F62B2}"/>
            </c:ext>
          </c:extLst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strRef>
              <c:f>'Tablice i grafovi'!$C$119:$C$123</c:f>
              <c:strCache>
                <c:ptCount val="5"/>
                <c:pt idx="0">
                  <c:v>1.10.1</c:v>
                </c:pt>
                <c:pt idx="1">
                  <c:v>1.10.2</c:v>
                </c:pt>
                <c:pt idx="2">
                  <c:v>1.10.3</c:v>
                </c:pt>
                <c:pt idx="3">
                  <c:v>1.10.4</c:v>
                </c:pt>
                <c:pt idx="4">
                  <c:v>1.10.5</c:v>
                </c:pt>
              </c:strCache>
            </c:strRef>
          </c:xVal>
          <c:yVal>
            <c:numRef>
              <c:f>'Tablice i grafovi'!$F$119:$F$123</c:f>
              <c:numCache>
                <c:formatCode>0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BB-48D6-B71C-E5F0841F6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645120"/>
        <c:axId val="256645680"/>
      </c:scatterChart>
      <c:valAx>
        <c:axId val="256645120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1\.\10\.#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256645680"/>
        <c:crosses val="autoZero"/>
        <c:crossBetween val="midCat"/>
        <c:majorUnit val="1"/>
      </c:valAx>
      <c:valAx>
        <c:axId val="25664568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645120"/>
        <c:crosses val="autoZero"/>
        <c:crossBetween val="midCat"/>
        <c:majorUnit val="1"/>
        <c:minorUnit val="1"/>
      </c:valAx>
      <c:spPr>
        <a:gradFill>
          <a:gsLst>
            <a:gs pos="0">
              <a:srgbClr val="00B050">
                <a:alpha val="30000"/>
              </a:srgbClr>
            </a:gs>
            <a:gs pos="50000">
              <a:srgbClr val="F2F63B">
                <a:alpha val="30000"/>
              </a:srgbClr>
            </a:gs>
            <a:gs pos="25000">
              <a:srgbClr val="92D050">
                <a:alpha val="30000"/>
              </a:srgbClr>
            </a:gs>
            <a:gs pos="75000">
              <a:srgbClr val="FF9900">
                <a:alpha val="30000"/>
              </a:srgbClr>
            </a:gs>
            <a:gs pos="100000">
              <a:srgbClr val="FF0000">
                <a:alpha val="30000"/>
              </a:srgbClr>
            </a:gs>
          </a:gsLst>
          <a:lin ang="5400000" scaled="1"/>
        </a:gra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2432476086019413"/>
          <c:y val="0.86425339366515863"/>
          <c:w val="0.35135178788722105"/>
          <c:h val="9.9547511312217202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aseline="0"/>
              <a:t>Sveučilište u Zagrebu 1.11. Znanstveno-istraživačka i umjetnička ...</a:t>
            </a:r>
          </a:p>
        </c:rich>
      </c:tx>
      <c:layout>
        <c:manualLayout>
          <c:xMode val="edge"/>
          <c:yMode val="edge"/>
          <c:x val="0.13764565292124348"/>
          <c:y val="3.22073254356719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Stupanj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'Tablice i grafovi'!$C$128:$C$133</c:f>
              <c:strCache>
                <c:ptCount val="6"/>
                <c:pt idx="0">
                  <c:v>1.11.1</c:v>
                </c:pt>
                <c:pt idx="1">
                  <c:v>1.11.2</c:v>
                </c:pt>
                <c:pt idx="2">
                  <c:v>1.11.3</c:v>
                </c:pt>
                <c:pt idx="3">
                  <c:v>1.11.4</c:v>
                </c:pt>
                <c:pt idx="4">
                  <c:v>1.11.5</c:v>
                </c:pt>
                <c:pt idx="5">
                  <c:v>1.11.6</c:v>
                </c:pt>
              </c:strCache>
            </c:strRef>
          </c:xVal>
          <c:yVal>
            <c:numRef>
              <c:f>'Tablice i grafovi'!$D$128:$D$133</c:f>
              <c:numCache>
                <c:formatCode>0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6DF-4D1D-BFF9-C85692D45568}"/>
            </c:ext>
          </c:extLst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strRef>
              <c:f>'Tablice i grafovi'!$C$128:$C$133</c:f>
              <c:strCache>
                <c:ptCount val="6"/>
                <c:pt idx="0">
                  <c:v>1.11.1</c:v>
                </c:pt>
                <c:pt idx="1">
                  <c:v>1.11.2</c:v>
                </c:pt>
                <c:pt idx="2">
                  <c:v>1.11.3</c:v>
                </c:pt>
                <c:pt idx="3">
                  <c:v>1.11.4</c:v>
                </c:pt>
                <c:pt idx="4">
                  <c:v>1.11.5</c:v>
                </c:pt>
                <c:pt idx="5">
                  <c:v>1.11.6</c:v>
                </c:pt>
              </c:strCache>
            </c:strRef>
          </c:xVal>
          <c:yVal>
            <c:numRef>
              <c:f>'Tablice i grafovi'!$F$128:$F$133</c:f>
              <c:numCache>
                <c:formatCode>0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DF-4D1D-BFF9-C85692D45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792608"/>
        <c:axId val="256793168"/>
      </c:scatterChart>
      <c:valAx>
        <c:axId val="256792608"/>
        <c:scaling>
          <c:orientation val="minMax"/>
          <c:max val="6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1\.\1\1\.#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256793168"/>
        <c:crosses val="autoZero"/>
        <c:crossBetween val="midCat"/>
        <c:majorUnit val="1"/>
      </c:valAx>
      <c:valAx>
        <c:axId val="256793168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792608"/>
        <c:crosses val="autoZero"/>
        <c:crossBetween val="midCat"/>
        <c:majorUnit val="1"/>
        <c:minorUnit val="1"/>
      </c:valAx>
      <c:spPr>
        <a:gradFill>
          <a:gsLst>
            <a:gs pos="0">
              <a:srgbClr val="00B050">
                <a:alpha val="30000"/>
              </a:srgbClr>
            </a:gs>
            <a:gs pos="50000">
              <a:srgbClr val="F2F63B">
                <a:alpha val="30000"/>
              </a:srgbClr>
            </a:gs>
            <a:gs pos="25000">
              <a:srgbClr val="92D050">
                <a:alpha val="30000"/>
              </a:srgbClr>
            </a:gs>
            <a:gs pos="75000">
              <a:srgbClr val="FF9900">
                <a:alpha val="30000"/>
              </a:srgbClr>
            </a:gs>
            <a:gs pos="100000">
              <a:srgbClr val="FF0000">
                <a:alpha val="30000"/>
              </a:srgbClr>
            </a:gs>
          </a:gsLst>
          <a:lin ang="5400000" scaled="1"/>
        </a:gra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2432476086019413"/>
          <c:y val="0.86486864817573483"/>
          <c:w val="0.35135178788722105"/>
          <c:h val="9.9099572012957826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aseline="0"/>
              <a:t>Sveučilište u Zagrebu 1.12. Stručna djelatnost</a:t>
            </a:r>
          </a:p>
        </c:rich>
      </c:tx>
      <c:layout>
        <c:manualLayout>
          <c:xMode val="edge"/>
          <c:yMode val="edge"/>
          <c:x val="0.293057305336833"/>
          <c:y val="3.847317727817962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Stupanj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'Tablice i grafovi'!$C$138:$C$144</c:f>
              <c:strCache>
                <c:ptCount val="7"/>
                <c:pt idx="0">
                  <c:v>1.12.1</c:v>
                </c:pt>
                <c:pt idx="1">
                  <c:v>1.12.2</c:v>
                </c:pt>
                <c:pt idx="2">
                  <c:v>1.12.3</c:v>
                </c:pt>
                <c:pt idx="3">
                  <c:v>1.12.4</c:v>
                </c:pt>
                <c:pt idx="4">
                  <c:v>1.12.5</c:v>
                </c:pt>
                <c:pt idx="5">
                  <c:v>1.12.6</c:v>
                </c:pt>
                <c:pt idx="6">
                  <c:v>1.12.7</c:v>
                </c:pt>
              </c:strCache>
            </c:strRef>
          </c:xVal>
          <c:yVal>
            <c:numRef>
              <c:f>'Tablice i grafovi'!$D$138:$D$144</c:f>
              <c:numCache>
                <c:formatCode>0</c:formatCode>
                <c:ptCount val="7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29-455B-816B-8DD1D7BAAE65}"/>
            </c:ext>
          </c:extLst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strRef>
              <c:f>'Tablice i grafovi'!$C$138:$C$144</c:f>
              <c:strCache>
                <c:ptCount val="7"/>
                <c:pt idx="0">
                  <c:v>1.12.1</c:v>
                </c:pt>
                <c:pt idx="1">
                  <c:v>1.12.2</c:v>
                </c:pt>
                <c:pt idx="2">
                  <c:v>1.12.3</c:v>
                </c:pt>
                <c:pt idx="3">
                  <c:v>1.12.4</c:v>
                </c:pt>
                <c:pt idx="4">
                  <c:v>1.12.5</c:v>
                </c:pt>
                <c:pt idx="5">
                  <c:v>1.12.6</c:v>
                </c:pt>
                <c:pt idx="6">
                  <c:v>1.12.7</c:v>
                </c:pt>
              </c:strCache>
            </c:strRef>
          </c:xVal>
          <c:yVal>
            <c:numRef>
              <c:f>'Tablice i grafovi'!$F$138:$F$144</c:f>
              <c:numCache>
                <c:formatCode>0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29-455B-816B-8DD1D7BAA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795968"/>
        <c:axId val="256796528"/>
      </c:scatterChart>
      <c:valAx>
        <c:axId val="256795968"/>
        <c:scaling>
          <c:orientation val="minMax"/>
          <c:max val="7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1\.\1\2\.#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256796528"/>
        <c:crosses val="autoZero"/>
        <c:crossBetween val="midCat"/>
        <c:majorUnit val="1"/>
      </c:valAx>
      <c:valAx>
        <c:axId val="256796528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795968"/>
        <c:crosses val="autoZero"/>
        <c:crossBetween val="midCat"/>
        <c:majorUnit val="1"/>
        <c:minorUnit val="1"/>
      </c:valAx>
      <c:spPr>
        <a:gradFill>
          <a:gsLst>
            <a:gs pos="0">
              <a:srgbClr val="00B050">
                <a:alpha val="30000"/>
              </a:srgbClr>
            </a:gs>
            <a:gs pos="50000">
              <a:srgbClr val="F2F63B">
                <a:alpha val="30000"/>
              </a:srgbClr>
            </a:gs>
            <a:gs pos="25000">
              <a:srgbClr val="92D050">
                <a:alpha val="30000"/>
              </a:srgbClr>
            </a:gs>
            <a:gs pos="75000">
              <a:srgbClr val="FF9900">
                <a:alpha val="30000"/>
              </a:srgbClr>
            </a:gs>
            <a:gs pos="100000">
              <a:srgbClr val="FF0000">
                <a:alpha val="30000"/>
              </a:srgbClr>
            </a:gs>
          </a:gsLst>
          <a:lin ang="5400000" scaled="1"/>
        </a:gra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2500065616797913"/>
          <c:y val="0.86425339366515863"/>
          <c:w val="0.35208398950131237"/>
          <c:h val="9.9547511312217202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aseline="0"/>
              <a:t>Sveučilište u Zagrebu 1.13. Mobilnosti i međunarodna suradnja</a:t>
            </a:r>
          </a:p>
        </c:rich>
      </c:tx>
      <c:layout>
        <c:manualLayout>
          <c:xMode val="edge"/>
          <c:yMode val="edge"/>
          <c:x val="0.18204899387576562"/>
          <c:y val="4.473866106103254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Stupanj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'Tablice i grafovi'!$C$149:$C$157</c:f>
              <c:strCache>
                <c:ptCount val="9"/>
                <c:pt idx="0">
                  <c:v>1.13.1</c:v>
                </c:pt>
                <c:pt idx="1">
                  <c:v>1.13.2</c:v>
                </c:pt>
                <c:pt idx="2">
                  <c:v>1.13.3</c:v>
                </c:pt>
                <c:pt idx="3">
                  <c:v>1.13.4</c:v>
                </c:pt>
                <c:pt idx="4">
                  <c:v>1.13.5</c:v>
                </c:pt>
                <c:pt idx="5">
                  <c:v>1.13.6</c:v>
                </c:pt>
                <c:pt idx="6">
                  <c:v>1.13.7</c:v>
                </c:pt>
                <c:pt idx="7">
                  <c:v>1.13.8</c:v>
                </c:pt>
                <c:pt idx="8">
                  <c:v>1.13.9</c:v>
                </c:pt>
              </c:strCache>
            </c:strRef>
          </c:xVal>
          <c:yVal>
            <c:numRef>
              <c:f>'Tablice i grafovi'!$D$149:$D$157</c:f>
              <c:numCache>
                <c:formatCode>0</c:formatCode>
                <c:ptCount val="9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8AD-41E4-8549-42A6812A1963}"/>
            </c:ext>
          </c:extLst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strRef>
              <c:f>'Tablice i grafovi'!$C$149:$C$157</c:f>
              <c:strCache>
                <c:ptCount val="9"/>
                <c:pt idx="0">
                  <c:v>1.13.1</c:v>
                </c:pt>
                <c:pt idx="1">
                  <c:v>1.13.2</c:v>
                </c:pt>
                <c:pt idx="2">
                  <c:v>1.13.3</c:v>
                </c:pt>
                <c:pt idx="3">
                  <c:v>1.13.4</c:v>
                </c:pt>
                <c:pt idx="4">
                  <c:v>1.13.5</c:v>
                </c:pt>
                <c:pt idx="5">
                  <c:v>1.13.6</c:v>
                </c:pt>
                <c:pt idx="6">
                  <c:v>1.13.7</c:v>
                </c:pt>
                <c:pt idx="7">
                  <c:v>1.13.8</c:v>
                </c:pt>
                <c:pt idx="8">
                  <c:v>1.13.9</c:v>
                </c:pt>
              </c:strCache>
            </c:strRef>
          </c:xVal>
          <c:yVal>
            <c:numRef>
              <c:f>'Tablice i grafovi'!$F$149:$F$157</c:f>
              <c:numCache>
                <c:formatCode>0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AD-41E4-8549-42A6812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799328"/>
        <c:axId val="257120224"/>
      </c:scatterChart>
      <c:valAx>
        <c:axId val="256799328"/>
        <c:scaling>
          <c:orientation val="minMax"/>
          <c:max val="9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1\.\1\3\.#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257120224"/>
        <c:crosses val="autoZero"/>
        <c:crossBetween val="midCat"/>
        <c:majorUnit val="1"/>
      </c:valAx>
      <c:valAx>
        <c:axId val="25712022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799328"/>
        <c:crosses val="autoZero"/>
        <c:crossBetween val="midCat"/>
        <c:majorUnit val="1"/>
        <c:minorUnit val="1"/>
      </c:valAx>
      <c:spPr>
        <a:gradFill>
          <a:gsLst>
            <a:gs pos="0">
              <a:srgbClr val="00B050">
                <a:alpha val="30000"/>
              </a:srgbClr>
            </a:gs>
            <a:gs pos="50000">
              <a:srgbClr val="F2F63B">
                <a:alpha val="30000"/>
              </a:srgbClr>
            </a:gs>
            <a:gs pos="25000">
              <a:srgbClr val="92D050">
                <a:alpha val="30000"/>
              </a:srgbClr>
            </a:gs>
            <a:gs pos="75000">
              <a:srgbClr val="FF9900">
                <a:alpha val="30000"/>
              </a:srgbClr>
            </a:gs>
            <a:gs pos="100000">
              <a:srgbClr val="FF0000">
                <a:alpha val="30000"/>
              </a:srgbClr>
            </a:gs>
          </a:gsLst>
          <a:lin ang="5400000" scaled="1"/>
        </a:gra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2500065616797913"/>
          <c:y val="0.86425339366515863"/>
          <c:w val="0.35208398950131237"/>
          <c:h val="9.9547511312217202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="1" baseline="0"/>
              <a:t>Poglavlja ESG 2015. i Sveučilište u Zagrebu</a:t>
            </a:r>
          </a:p>
        </c:rich>
      </c:tx>
      <c:layout>
        <c:manualLayout>
          <c:xMode val="edge"/>
          <c:yMode val="edge"/>
          <c:x val="0.28750710734962726"/>
          <c:y val="4.04098526145769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Stupanj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'Tablice i grafovi'!$C$167:$C$179</c:f>
              <c:strCache>
                <c:ptCount val="13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1.7</c:v>
                </c:pt>
                <c:pt idx="7">
                  <c:v>1.8</c:v>
                </c:pt>
                <c:pt idx="8">
                  <c:v>1.9</c:v>
                </c:pt>
                <c:pt idx="9">
                  <c:v>1.10</c:v>
                </c:pt>
                <c:pt idx="10">
                  <c:v>1.11</c:v>
                </c:pt>
                <c:pt idx="11">
                  <c:v>1.12</c:v>
                </c:pt>
                <c:pt idx="12">
                  <c:v>1.13</c:v>
                </c:pt>
              </c:strCache>
            </c:strRef>
          </c:xVal>
          <c:yVal>
            <c:numRef>
              <c:f>'Tablice i grafovi'!$D$167:$D$179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 formatCode="0">
                  <c:v>4</c:v>
                </c:pt>
                <c:pt idx="7" formatCode="0">
                  <c:v>5</c:v>
                </c:pt>
                <c:pt idx="8" formatCode="0">
                  <c:v>4</c:v>
                </c:pt>
                <c:pt idx="9" formatCode="0">
                  <c:v>5</c:v>
                </c:pt>
                <c:pt idx="10" formatCode="0">
                  <c:v>4</c:v>
                </c:pt>
                <c:pt idx="11" formatCode="0">
                  <c:v>4</c:v>
                </c:pt>
                <c:pt idx="12" formatCode="0">
                  <c:v>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62-4F62-AF11-AB7DA6C87B09}"/>
            </c:ext>
          </c:extLst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strRef>
              <c:f>'Tablice i grafovi'!$C$167:$C$179</c:f>
              <c:strCache>
                <c:ptCount val="13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1.7</c:v>
                </c:pt>
                <c:pt idx="7">
                  <c:v>1.8</c:v>
                </c:pt>
                <c:pt idx="8">
                  <c:v>1.9</c:v>
                </c:pt>
                <c:pt idx="9">
                  <c:v>1.10</c:v>
                </c:pt>
                <c:pt idx="10">
                  <c:v>1.11</c:v>
                </c:pt>
                <c:pt idx="11">
                  <c:v>1.12</c:v>
                </c:pt>
                <c:pt idx="12">
                  <c:v>1.13</c:v>
                </c:pt>
              </c:strCache>
            </c:strRef>
          </c:xVal>
          <c:yVal>
            <c:numRef>
              <c:f>'Tablice i grafovi'!$F$167:$F$179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62-4F62-AF11-AB7DA6C87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123024"/>
        <c:axId val="257123584"/>
      </c:scatterChart>
      <c:valAx>
        <c:axId val="257123024"/>
        <c:scaling>
          <c:orientation val="minMax"/>
          <c:max val="13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1\.#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257123584"/>
        <c:crosses val="autoZero"/>
        <c:crossBetween val="midCat"/>
        <c:majorUnit val="1"/>
      </c:valAx>
      <c:valAx>
        <c:axId val="25712358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7123024"/>
        <c:crosses val="autoZero"/>
        <c:crossBetween val="midCat"/>
        <c:majorUnit val="1"/>
        <c:minorUnit val="1"/>
      </c:valAx>
      <c:spPr>
        <a:gradFill>
          <a:gsLst>
            <a:gs pos="0">
              <a:srgbClr val="00B050">
                <a:alpha val="30000"/>
              </a:srgbClr>
            </a:gs>
            <a:gs pos="50000">
              <a:srgbClr val="F2F63B">
                <a:alpha val="30000"/>
              </a:srgbClr>
            </a:gs>
            <a:gs pos="25000">
              <a:srgbClr val="92D050">
                <a:alpha val="30000"/>
              </a:srgbClr>
            </a:gs>
            <a:gs pos="75000">
              <a:srgbClr val="FF9900">
                <a:alpha val="30000"/>
              </a:srgbClr>
            </a:gs>
            <a:gs pos="100000">
              <a:srgbClr val="FF0000">
                <a:alpha val="30000"/>
              </a:srgbClr>
            </a:gs>
          </a:gsLst>
          <a:lin ang="5400000" scaled="1"/>
        </a:gra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2640376293919615"/>
          <c:y val="0.90384884581734959"/>
          <c:w val="0.35135178788722116"/>
          <c:h val="7.0513157009220034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/>
              <a:t>ESG</a:t>
            </a:r>
            <a:r>
              <a:rPr lang="hr-HR" sz="1200" baseline="0"/>
              <a:t> 1.2. Izrada i odobravanje programa</a:t>
            </a:r>
          </a:p>
        </c:rich>
      </c:tx>
      <c:layout>
        <c:manualLayout>
          <c:xMode val="edge"/>
          <c:yMode val="edge"/>
          <c:x val="0.24163242588439446"/>
          <c:y val="2.6881523530488928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Stupanj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'Tablice i grafovi'!$C$18:$C$26</c:f>
              <c:strCache>
                <c:ptCount val="9"/>
                <c:pt idx="0">
                  <c:v>1.2.1</c:v>
                </c:pt>
                <c:pt idx="1">
                  <c:v>1.2.2</c:v>
                </c:pt>
                <c:pt idx="2">
                  <c:v>1.2.3</c:v>
                </c:pt>
                <c:pt idx="3">
                  <c:v>1.2.4</c:v>
                </c:pt>
                <c:pt idx="4">
                  <c:v>1.2.5</c:v>
                </c:pt>
                <c:pt idx="5">
                  <c:v>1.2.6</c:v>
                </c:pt>
                <c:pt idx="6">
                  <c:v>1.2.7</c:v>
                </c:pt>
                <c:pt idx="7">
                  <c:v>1.2.8</c:v>
                </c:pt>
                <c:pt idx="8">
                  <c:v>1.2.9</c:v>
                </c:pt>
              </c:strCache>
            </c:strRef>
          </c:xVal>
          <c:yVal>
            <c:numRef>
              <c:f>'Tablice i grafovi'!$D$18:$D$26</c:f>
              <c:numCache>
                <c:formatCode>General</c:formatCode>
                <c:ptCount val="9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C6E-4061-BCC1-F8D56D2E3531}"/>
            </c:ext>
          </c:extLst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strRef>
              <c:f>'Tablice i grafovi'!$C$18:$C$26</c:f>
              <c:strCache>
                <c:ptCount val="9"/>
                <c:pt idx="0">
                  <c:v>1.2.1</c:v>
                </c:pt>
                <c:pt idx="1">
                  <c:v>1.2.2</c:v>
                </c:pt>
                <c:pt idx="2">
                  <c:v>1.2.3</c:v>
                </c:pt>
                <c:pt idx="3">
                  <c:v>1.2.4</c:v>
                </c:pt>
                <c:pt idx="4">
                  <c:v>1.2.5</c:v>
                </c:pt>
                <c:pt idx="5">
                  <c:v>1.2.6</c:v>
                </c:pt>
                <c:pt idx="6">
                  <c:v>1.2.7</c:v>
                </c:pt>
                <c:pt idx="7">
                  <c:v>1.2.8</c:v>
                </c:pt>
                <c:pt idx="8">
                  <c:v>1.2.9</c:v>
                </c:pt>
              </c:strCache>
            </c:strRef>
          </c:xVal>
          <c:yVal>
            <c:numRef>
              <c:f>'Tablice i grafovi'!$F$18:$F$26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6E-4061-BCC1-F8D56D2E3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88"/>
        <c:axId val="211266448"/>
      </c:scatterChart>
      <c:valAx>
        <c:axId val="211265888"/>
        <c:scaling>
          <c:orientation val="minMax"/>
          <c:max val="9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1\.\2\.#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211266448"/>
        <c:crosses val="autoZero"/>
        <c:crossBetween val="midCat"/>
        <c:majorUnit val="1"/>
      </c:valAx>
      <c:valAx>
        <c:axId val="211266448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1265888"/>
        <c:crosses val="autoZero"/>
        <c:crossBetween val="midCat"/>
        <c:majorUnit val="1"/>
        <c:minorUnit val="1"/>
      </c:valAx>
      <c:spPr>
        <a:gradFill>
          <a:gsLst>
            <a:gs pos="0">
              <a:srgbClr val="00B050">
                <a:alpha val="30000"/>
              </a:srgbClr>
            </a:gs>
            <a:gs pos="50000">
              <a:srgbClr val="F2F63B">
                <a:alpha val="30000"/>
              </a:srgbClr>
            </a:gs>
            <a:gs pos="25000">
              <a:srgbClr val="92D050">
                <a:alpha val="30000"/>
              </a:srgbClr>
            </a:gs>
            <a:gs pos="75000">
              <a:srgbClr val="FF9900">
                <a:alpha val="30000"/>
              </a:srgbClr>
            </a:gs>
            <a:gs pos="100000">
              <a:srgbClr val="FF0000">
                <a:alpha val="30000"/>
              </a:srgbClr>
            </a:gs>
          </a:gsLst>
          <a:lin ang="5400000" scaled="1"/>
        </a:gra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2224554051325704"/>
          <c:y val="0.88372418563958599"/>
          <c:w val="0.35135178788722105"/>
          <c:h val="8.527172475533580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/>
              <a:t>ESG</a:t>
            </a:r>
            <a:r>
              <a:rPr lang="hr-HR" sz="1200" baseline="0"/>
              <a:t> 1.3. Učenje, izvedba nastave i vrjednovanje usmjereno na studenta</a:t>
            </a:r>
          </a:p>
        </c:rich>
      </c:tx>
      <c:layout>
        <c:manualLayout>
          <c:xMode val="edge"/>
          <c:yMode val="edge"/>
          <c:x val="0.15625896216951041"/>
          <c:y val="3.66570551920446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Stupanj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'Tablice i grafovi'!$C$31:$C$45</c:f>
              <c:strCache>
                <c:ptCount val="15"/>
                <c:pt idx="0">
                  <c:v>1.3.1</c:v>
                </c:pt>
                <c:pt idx="1">
                  <c:v>1.3.2</c:v>
                </c:pt>
                <c:pt idx="2">
                  <c:v>1.3.3</c:v>
                </c:pt>
                <c:pt idx="3">
                  <c:v>1.3.4</c:v>
                </c:pt>
                <c:pt idx="4">
                  <c:v>1.3.5</c:v>
                </c:pt>
                <c:pt idx="5">
                  <c:v>1.3.6</c:v>
                </c:pt>
                <c:pt idx="6">
                  <c:v>1.3.7</c:v>
                </c:pt>
                <c:pt idx="7">
                  <c:v>1.3.8</c:v>
                </c:pt>
                <c:pt idx="8">
                  <c:v>1.3.9</c:v>
                </c:pt>
                <c:pt idx="9">
                  <c:v>1.3.10</c:v>
                </c:pt>
                <c:pt idx="10">
                  <c:v>1.3.11</c:v>
                </c:pt>
                <c:pt idx="11">
                  <c:v>1.3.12</c:v>
                </c:pt>
                <c:pt idx="12">
                  <c:v>1.3.13</c:v>
                </c:pt>
                <c:pt idx="13">
                  <c:v>1.3.14</c:v>
                </c:pt>
                <c:pt idx="14">
                  <c:v>1.3.15</c:v>
                </c:pt>
              </c:strCache>
            </c:strRef>
          </c:xVal>
          <c:yVal>
            <c:numRef>
              <c:f>'Tablice i grafovi'!$D$31:$D$45</c:f>
              <c:numCache>
                <c:formatCode>General</c:formatCode>
                <c:ptCount val="15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36-49E1-8FC0-B4EA0812AC0F}"/>
            </c:ext>
          </c:extLst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strRef>
              <c:f>'Tablice i grafovi'!$C$31:$C$45</c:f>
              <c:strCache>
                <c:ptCount val="15"/>
                <c:pt idx="0">
                  <c:v>1.3.1</c:v>
                </c:pt>
                <c:pt idx="1">
                  <c:v>1.3.2</c:v>
                </c:pt>
                <c:pt idx="2">
                  <c:v>1.3.3</c:v>
                </c:pt>
                <c:pt idx="3">
                  <c:v>1.3.4</c:v>
                </c:pt>
                <c:pt idx="4">
                  <c:v>1.3.5</c:v>
                </c:pt>
                <c:pt idx="5">
                  <c:v>1.3.6</c:v>
                </c:pt>
                <c:pt idx="6">
                  <c:v>1.3.7</c:v>
                </c:pt>
                <c:pt idx="7">
                  <c:v>1.3.8</c:v>
                </c:pt>
                <c:pt idx="8">
                  <c:v>1.3.9</c:v>
                </c:pt>
                <c:pt idx="9">
                  <c:v>1.3.10</c:v>
                </c:pt>
                <c:pt idx="10">
                  <c:v>1.3.11</c:v>
                </c:pt>
                <c:pt idx="11">
                  <c:v>1.3.12</c:v>
                </c:pt>
                <c:pt idx="12">
                  <c:v>1.3.13</c:v>
                </c:pt>
                <c:pt idx="13">
                  <c:v>1.3.14</c:v>
                </c:pt>
                <c:pt idx="14">
                  <c:v>1.3.15</c:v>
                </c:pt>
              </c:strCache>
            </c:strRef>
          </c:xVal>
          <c:yVal>
            <c:numRef>
              <c:f>'Tablice i grafovi'!$F$31:$F$45</c:f>
              <c:numCache>
                <c:formatCode>General</c:formatCode>
                <c:ptCount val="1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36-49E1-8FC0-B4EA0812A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309984"/>
        <c:axId val="256310544"/>
      </c:scatterChart>
      <c:valAx>
        <c:axId val="256309984"/>
        <c:scaling>
          <c:orientation val="minMax"/>
          <c:max val="1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1\.\3\.#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256310544"/>
        <c:crosses val="autoZero"/>
        <c:crossBetween val="midCat"/>
        <c:majorUnit val="1"/>
      </c:valAx>
      <c:valAx>
        <c:axId val="25631054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309984"/>
        <c:crosses val="autoZero"/>
        <c:crossBetween val="midCat"/>
        <c:majorUnit val="1"/>
        <c:minorUnit val="1"/>
      </c:valAx>
      <c:spPr>
        <a:gradFill>
          <a:gsLst>
            <a:gs pos="0">
              <a:srgbClr val="00B050">
                <a:alpha val="30000"/>
              </a:srgbClr>
            </a:gs>
            <a:gs pos="50000">
              <a:srgbClr val="F2F63B">
                <a:alpha val="30000"/>
              </a:srgbClr>
            </a:gs>
            <a:gs pos="25000">
              <a:srgbClr val="92D050">
                <a:alpha val="30000"/>
              </a:srgbClr>
            </a:gs>
            <a:gs pos="75000">
              <a:srgbClr val="FF9900">
                <a:alpha val="30000"/>
              </a:srgbClr>
            </a:gs>
            <a:gs pos="100000">
              <a:srgbClr val="FF0000">
                <a:alpha val="30000"/>
              </a:srgbClr>
            </a:gs>
          </a:gsLst>
          <a:lin ang="5400000" scaled="1"/>
        </a:gra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6817472698907977"/>
          <c:y val="0.89788732394366177"/>
          <c:w val="0.26365054602184085"/>
          <c:h val="7.7464788732394374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/>
              <a:t>ESG</a:t>
            </a:r>
            <a:r>
              <a:rPr lang="hr-HR" sz="1200" baseline="0"/>
              <a:t> 1.4. Upis i napredovanje ...</a:t>
            </a:r>
          </a:p>
        </c:rich>
      </c:tx>
      <c:layout>
        <c:manualLayout>
          <c:xMode val="edge"/>
          <c:yMode val="edge"/>
          <c:x val="0.2832607046780275"/>
          <c:y val="5.100470549289445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Stupanj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'Tablice i grafovi'!$C$50:$C$54</c:f>
              <c:strCache>
                <c:ptCount val="5"/>
                <c:pt idx="0">
                  <c:v>1.4.1</c:v>
                </c:pt>
                <c:pt idx="1">
                  <c:v>1.4.2</c:v>
                </c:pt>
                <c:pt idx="2">
                  <c:v>1.4.3</c:v>
                </c:pt>
                <c:pt idx="3">
                  <c:v>1.4.4</c:v>
                </c:pt>
                <c:pt idx="4">
                  <c:v>1.4.5</c:v>
                </c:pt>
              </c:strCache>
            </c:strRef>
          </c:xVal>
          <c:yVal>
            <c:numRef>
              <c:f>'Tablice i grafovi'!$D$50:$D$54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CA3-485C-BE85-876BC2C87356}"/>
            </c:ext>
          </c:extLst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strRef>
              <c:f>'Tablice i grafovi'!$C$50:$C$54</c:f>
              <c:strCache>
                <c:ptCount val="5"/>
                <c:pt idx="0">
                  <c:v>1.4.1</c:v>
                </c:pt>
                <c:pt idx="1">
                  <c:v>1.4.2</c:v>
                </c:pt>
                <c:pt idx="2">
                  <c:v>1.4.3</c:v>
                </c:pt>
                <c:pt idx="3">
                  <c:v>1.4.4</c:v>
                </c:pt>
                <c:pt idx="4">
                  <c:v>1.4.5</c:v>
                </c:pt>
              </c:strCache>
            </c:strRef>
          </c:xVal>
          <c:yVal>
            <c:numRef>
              <c:f>'Tablice i grafovi'!$F$50:$F$54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A3-485C-BE85-876BC2C87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313344"/>
        <c:axId val="256313904"/>
      </c:scatterChart>
      <c:valAx>
        <c:axId val="256313344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1\.\4\.#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256313904"/>
        <c:crosses val="autoZero"/>
        <c:crossBetween val="midCat"/>
        <c:majorUnit val="1"/>
      </c:valAx>
      <c:valAx>
        <c:axId val="25631390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313344"/>
        <c:crosses val="autoZero"/>
        <c:crossBetween val="midCat"/>
        <c:majorUnit val="1"/>
        <c:minorUnit val="1"/>
      </c:valAx>
      <c:spPr>
        <a:gradFill>
          <a:gsLst>
            <a:gs pos="0">
              <a:srgbClr val="00B050">
                <a:alpha val="30000"/>
              </a:srgbClr>
            </a:gs>
            <a:gs pos="50000">
              <a:srgbClr val="F2F63B">
                <a:alpha val="30000"/>
              </a:srgbClr>
            </a:gs>
            <a:gs pos="25000">
              <a:srgbClr val="92D050">
                <a:alpha val="30000"/>
              </a:srgbClr>
            </a:gs>
            <a:gs pos="75000">
              <a:srgbClr val="FF9900">
                <a:alpha val="30000"/>
              </a:srgbClr>
            </a:gs>
            <a:gs pos="100000">
              <a:srgbClr val="FF0000">
                <a:alpha val="30000"/>
              </a:srgbClr>
            </a:gs>
          </a:gsLst>
          <a:lin ang="5400000" scaled="1"/>
        </a:gra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2224554051325704"/>
          <c:y val="0.86486864817573483"/>
          <c:w val="0.35135178788722105"/>
          <c:h val="9.9099572012957826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/>
              <a:t>ESG</a:t>
            </a:r>
            <a:r>
              <a:rPr lang="hr-HR" sz="1200" baseline="0"/>
              <a:t> 1.5. Nastavno osoblje</a:t>
            </a:r>
          </a:p>
        </c:rich>
      </c:tx>
      <c:layout>
        <c:manualLayout>
          <c:xMode val="edge"/>
          <c:yMode val="edge"/>
          <c:x val="0.33321459557680055"/>
          <c:y val="4.473859686458114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Stupanj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'Tablice i grafovi'!$C$59:$C$64</c:f>
              <c:strCache>
                <c:ptCount val="6"/>
                <c:pt idx="0">
                  <c:v>1.5.1</c:v>
                </c:pt>
                <c:pt idx="1">
                  <c:v>1.5.2</c:v>
                </c:pt>
                <c:pt idx="2">
                  <c:v>1.5.3</c:v>
                </c:pt>
                <c:pt idx="3">
                  <c:v>1.5.4</c:v>
                </c:pt>
                <c:pt idx="4">
                  <c:v>1.5.5</c:v>
                </c:pt>
                <c:pt idx="5">
                  <c:v>1.5.6</c:v>
                </c:pt>
              </c:strCache>
            </c:strRef>
          </c:xVal>
          <c:yVal>
            <c:numRef>
              <c:f>'Tablice i grafovi'!$D$59:$D$64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82-40B3-90A4-14108AC84B9A}"/>
            </c:ext>
          </c:extLst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strRef>
              <c:f>'Tablice i grafovi'!$C$59:$C$64</c:f>
              <c:strCache>
                <c:ptCount val="6"/>
                <c:pt idx="0">
                  <c:v>1.5.1</c:v>
                </c:pt>
                <c:pt idx="1">
                  <c:v>1.5.2</c:v>
                </c:pt>
                <c:pt idx="2">
                  <c:v>1.5.3</c:v>
                </c:pt>
                <c:pt idx="3">
                  <c:v>1.5.4</c:v>
                </c:pt>
                <c:pt idx="4">
                  <c:v>1.5.5</c:v>
                </c:pt>
                <c:pt idx="5">
                  <c:v>1.5.6</c:v>
                </c:pt>
              </c:strCache>
            </c:strRef>
          </c:xVal>
          <c:yVal>
            <c:numRef>
              <c:f>'Tablice i grafovi'!$F$59:$F$64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82-40B3-90A4-14108AC84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116896"/>
        <c:axId val="256117456"/>
      </c:scatterChart>
      <c:valAx>
        <c:axId val="256116896"/>
        <c:scaling>
          <c:orientation val="minMax"/>
          <c:max val="6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1\.\5\.#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256117456"/>
        <c:crosses val="autoZero"/>
        <c:crossBetween val="midCat"/>
        <c:majorUnit val="1"/>
      </c:valAx>
      <c:valAx>
        <c:axId val="256117456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116896"/>
        <c:crosses val="autoZero"/>
        <c:crossBetween val="midCat"/>
        <c:majorUnit val="1"/>
        <c:minorUnit val="1"/>
      </c:valAx>
      <c:spPr>
        <a:gradFill>
          <a:gsLst>
            <a:gs pos="0">
              <a:srgbClr val="00B050">
                <a:alpha val="30000"/>
              </a:srgbClr>
            </a:gs>
            <a:gs pos="50000">
              <a:srgbClr val="F2F63B">
                <a:alpha val="30000"/>
              </a:srgbClr>
            </a:gs>
            <a:gs pos="25000">
              <a:srgbClr val="92D050">
                <a:alpha val="30000"/>
              </a:srgbClr>
            </a:gs>
            <a:gs pos="75000">
              <a:srgbClr val="FF9900">
                <a:alpha val="30000"/>
              </a:srgbClr>
            </a:gs>
            <a:gs pos="100000">
              <a:srgbClr val="FF0000">
                <a:alpha val="30000"/>
              </a:srgbClr>
            </a:gs>
          </a:gsLst>
          <a:lin ang="5400000" scaled="1"/>
        </a:gra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2224554051325704"/>
          <c:y val="0.86486864817573483"/>
          <c:w val="0.35135178788722105"/>
          <c:h val="9.9099572012957826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/>
              <a:t>ESG</a:t>
            </a:r>
            <a:r>
              <a:rPr lang="hr-HR" sz="1200" baseline="0"/>
              <a:t> 1.6. Resursi za učenje i podrška studentima</a:t>
            </a:r>
          </a:p>
        </c:rich>
      </c:tx>
      <c:layout>
        <c:manualLayout>
          <c:xMode val="edge"/>
          <c:yMode val="edge"/>
          <c:x val="0.19037482061104105"/>
          <c:y val="3.847296115012651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Stupanj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'Tablice i grafovi'!$C$69:$C$76</c:f>
              <c:strCache>
                <c:ptCount val="8"/>
                <c:pt idx="0">
                  <c:v>1.6.1</c:v>
                </c:pt>
                <c:pt idx="1">
                  <c:v>1.6.2</c:v>
                </c:pt>
                <c:pt idx="2">
                  <c:v>1.6.3</c:v>
                </c:pt>
                <c:pt idx="3">
                  <c:v>1.6.4</c:v>
                </c:pt>
                <c:pt idx="4">
                  <c:v>1.6.5</c:v>
                </c:pt>
                <c:pt idx="5">
                  <c:v>1.6.6</c:v>
                </c:pt>
                <c:pt idx="6">
                  <c:v>1.6.7</c:v>
                </c:pt>
                <c:pt idx="7">
                  <c:v>1.6.8</c:v>
                </c:pt>
              </c:strCache>
            </c:strRef>
          </c:xVal>
          <c:yVal>
            <c:numRef>
              <c:f>'Tablice i grafovi'!$D$69:$D$76</c:f>
              <c:numCache>
                <c:formatCode>General</c:formatCode>
                <c:ptCount val="8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6CC-454B-B48E-6BB710B17140}"/>
            </c:ext>
          </c:extLst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strRef>
              <c:f>'Tablice i grafovi'!$C$69:$C$76</c:f>
              <c:strCache>
                <c:ptCount val="8"/>
                <c:pt idx="0">
                  <c:v>1.6.1</c:v>
                </c:pt>
                <c:pt idx="1">
                  <c:v>1.6.2</c:v>
                </c:pt>
                <c:pt idx="2">
                  <c:v>1.6.3</c:v>
                </c:pt>
                <c:pt idx="3">
                  <c:v>1.6.4</c:v>
                </c:pt>
                <c:pt idx="4">
                  <c:v>1.6.5</c:v>
                </c:pt>
                <c:pt idx="5">
                  <c:v>1.6.6</c:v>
                </c:pt>
                <c:pt idx="6">
                  <c:v>1.6.7</c:v>
                </c:pt>
                <c:pt idx="7">
                  <c:v>1.6.8</c:v>
                </c:pt>
              </c:strCache>
            </c:strRef>
          </c:xVal>
          <c:yVal>
            <c:numRef>
              <c:f>'Tablice i grafovi'!$F$69:$F$76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CC-454B-B48E-6BB710B17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120256"/>
        <c:axId val="256120816"/>
      </c:scatterChart>
      <c:valAx>
        <c:axId val="256120256"/>
        <c:scaling>
          <c:orientation val="minMax"/>
          <c:max val="8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1\.\6\.#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256120816"/>
        <c:crosses val="autoZero"/>
        <c:crossBetween val="midCat"/>
        <c:majorUnit val="1"/>
      </c:valAx>
      <c:valAx>
        <c:axId val="256120816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120256"/>
        <c:crosses val="autoZero"/>
        <c:crossBetween val="midCat"/>
        <c:majorUnit val="1"/>
        <c:minorUnit val="1"/>
      </c:valAx>
      <c:spPr>
        <a:gradFill>
          <a:gsLst>
            <a:gs pos="0">
              <a:srgbClr val="00B050">
                <a:alpha val="30000"/>
              </a:srgbClr>
            </a:gs>
            <a:gs pos="50000">
              <a:srgbClr val="F2F63B">
                <a:alpha val="30000"/>
              </a:srgbClr>
            </a:gs>
            <a:gs pos="25000">
              <a:srgbClr val="92D050">
                <a:alpha val="30000"/>
              </a:srgbClr>
            </a:gs>
            <a:gs pos="75000">
              <a:srgbClr val="FF9900">
                <a:alpha val="30000"/>
              </a:srgbClr>
            </a:gs>
            <a:gs pos="100000">
              <a:srgbClr val="FF0000">
                <a:alpha val="30000"/>
              </a:srgbClr>
            </a:gs>
          </a:gsLst>
          <a:lin ang="5400000" scaled="1"/>
        </a:gra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2224554051325704"/>
          <c:y val="0.86486864817573483"/>
          <c:w val="0.35135178788722105"/>
          <c:h val="9.9099572012957826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/>
              <a:t>ESG</a:t>
            </a:r>
            <a:r>
              <a:rPr lang="hr-HR" sz="1200" baseline="0"/>
              <a:t> 1.7. Upravljanje informacijama</a:t>
            </a:r>
          </a:p>
        </c:rich>
      </c:tx>
      <c:layout>
        <c:manualLayout>
          <c:xMode val="edge"/>
          <c:yMode val="edge"/>
          <c:x val="0.25697971745215836"/>
          <c:y val="3.847296115012651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Stupanj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'Tablice i grafovi'!$C$81:$C$88</c:f>
              <c:strCache>
                <c:ptCount val="8"/>
                <c:pt idx="0">
                  <c:v>1.7.1</c:v>
                </c:pt>
                <c:pt idx="1">
                  <c:v>1.7.2</c:v>
                </c:pt>
                <c:pt idx="2">
                  <c:v>1.7.3</c:v>
                </c:pt>
                <c:pt idx="3">
                  <c:v>1.7.4</c:v>
                </c:pt>
                <c:pt idx="4">
                  <c:v>1.7.5</c:v>
                </c:pt>
                <c:pt idx="5">
                  <c:v>1.7.6</c:v>
                </c:pt>
                <c:pt idx="6">
                  <c:v>1.7.7</c:v>
                </c:pt>
                <c:pt idx="7">
                  <c:v>1.7.8</c:v>
                </c:pt>
              </c:strCache>
            </c:strRef>
          </c:xVal>
          <c:yVal>
            <c:numRef>
              <c:f>'Tablice i grafovi'!$D$81:$D$88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9F-48B8-BDBB-4116975012BB}"/>
            </c:ext>
          </c:extLst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strRef>
              <c:f>'Tablice i grafovi'!$C$81:$C$88</c:f>
              <c:strCache>
                <c:ptCount val="8"/>
                <c:pt idx="0">
                  <c:v>1.7.1</c:v>
                </c:pt>
                <c:pt idx="1">
                  <c:v>1.7.2</c:v>
                </c:pt>
                <c:pt idx="2">
                  <c:v>1.7.3</c:v>
                </c:pt>
                <c:pt idx="3">
                  <c:v>1.7.4</c:v>
                </c:pt>
                <c:pt idx="4">
                  <c:v>1.7.5</c:v>
                </c:pt>
                <c:pt idx="5">
                  <c:v>1.7.6</c:v>
                </c:pt>
                <c:pt idx="6">
                  <c:v>1.7.7</c:v>
                </c:pt>
                <c:pt idx="7">
                  <c:v>1.7.8</c:v>
                </c:pt>
              </c:strCache>
            </c:strRef>
          </c:xVal>
          <c:yVal>
            <c:numRef>
              <c:f>'Tablice i grafovi'!$F$81:$F$88</c:f>
              <c:numCache>
                <c:formatCode>0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9F-48B8-BDBB-411697501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123616"/>
        <c:axId val="256124176"/>
      </c:scatterChart>
      <c:valAx>
        <c:axId val="256123616"/>
        <c:scaling>
          <c:orientation val="minMax"/>
          <c:max val="8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1\.\7\.#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256124176"/>
        <c:crosses val="autoZero"/>
        <c:crossBetween val="midCat"/>
        <c:majorUnit val="1"/>
      </c:valAx>
      <c:valAx>
        <c:axId val="256124176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123616"/>
        <c:crosses val="autoZero"/>
        <c:crossBetween val="midCat"/>
        <c:majorUnit val="1"/>
        <c:minorUnit val="1"/>
      </c:valAx>
      <c:spPr>
        <a:gradFill>
          <a:gsLst>
            <a:gs pos="0">
              <a:srgbClr val="00B050">
                <a:alpha val="30000"/>
              </a:srgbClr>
            </a:gs>
            <a:gs pos="50000">
              <a:srgbClr val="F2F63B">
                <a:alpha val="30000"/>
              </a:srgbClr>
            </a:gs>
            <a:gs pos="25000">
              <a:srgbClr val="92D050">
                <a:alpha val="30000"/>
              </a:srgbClr>
            </a:gs>
            <a:gs pos="75000">
              <a:srgbClr val="FF9900">
                <a:alpha val="30000"/>
              </a:srgbClr>
            </a:gs>
            <a:gs pos="100000">
              <a:srgbClr val="FF0000">
                <a:alpha val="30000"/>
              </a:srgbClr>
            </a:gs>
          </a:gsLst>
          <a:lin ang="5400000" scaled="1"/>
        </a:gra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2224554051325704"/>
          <c:y val="0.86486864817573483"/>
          <c:w val="0.35135178788722105"/>
          <c:h val="9.9099572012957826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/>
              <a:t>ESG</a:t>
            </a:r>
            <a:r>
              <a:rPr lang="hr-HR" sz="1200" baseline="0"/>
              <a:t> 1.8. Informiranje javnosti</a:t>
            </a:r>
          </a:p>
        </c:rich>
      </c:tx>
      <c:layout>
        <c:manualLayout>
          <c:xMode val="edge"/>
          <c:yMode val="edge"/>
          <c:x val="0.29028216587271727"/>
          <c:y val="3.847296115012651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Stupanj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'Tablice i grafovi'!$C$93:$C$101</c:f>
              <c:strCache>
                <c:ptCount val="9"/>
                <c:pt idx="0">
                  <c:v>1.8.1</c:v>
                </c:pt>
                <c:pt idx="1">
                  <c:v>1.8.2</c:v>
                </c:pt>
                <c:pt idx="2">
                  <c:v>1.8.3</c:v>
                </c:pt>
                <c:pt idx="3">
                  <c:v>1.8.4</c:v>
                </c:pt>
                <c:pt idx="4">
                  <c:v>1.8.5</c:v>
                </c:pt>
                <c:pt idx="5">
                  <c:v>1.8.6</c:v>
                </c:pt>
                <c:pt idx="6">
                  <c:v>1.8.7</c:v>
                </c:pt>
                <c:pt idx="7">
                  <c:v>1.8.8</c:v>
                </c:pt>
                <c:pt idx="8">
                  <c:v>1.8.9</c:v>
                </c:pt>
              </c:strCache>
            </c:strRef>
          </c:xVal>
          <c:yVal>
            <c:numRef>
              <c:f>'Tablice i grafovi'!$D$93:$D$101</c:f>
              <c:numCache>
                <c:formatCode>0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92-4301-AA8F-6FE7F221E82E}"/>
            </c:ext>
          </c:extLst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strRef>
              <c:f>'Tablice i grafovi'!$C$93:$C$101</c:f>
              <c:strCache>
                <c:ptCount val="9"/>
                <c:pt idx="0">
                  <c:v>1.8.1</c:v>
                </c:pt>
                <c:pt idx="1">
                  <c:v>1.8.2</c:v>
                </c:pt>
                <c:pt idx="2">
                  <c:v>1.8.3</c:v>
                </c:pt>
                <c:pt idx="3">
                  <c:v>1.8.4</c:v>
                </c:pt>
                <c:pt idx="4">
                  <c:v>1.8.5</c:v>
                </c:pt>
                <c:pt idx="5">
                  <c:v>1.8.6</c:v>
                </c:pt>
                <c:pt idx="6">
                  <c:v>1.8.7</c:v>
                </c:pt>
                <c:pt idx="7">
                  <c:v>1.8.8</c:v>
                </c:pt>
                <c:pt idx="8">
                  <c:v>1.8.9</c:v>
                </c:pt>
              </c:strCache>
            </c:strRef>
          </c:xVal>
          <c:yVal>
            <c:numRef>
              <c:f>'Tablice i grafovi'!$F$93:$F$101</c:f>
              <c:numCache>
                <c:formatCode>0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92-4301-AA8F-6FE7F221E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454480"/>
        <c:axId val="256455040"/>
      </c:scatterChart>
      <c:valAx>
        <c:axId val="256454480"/>
        <c:scaling>
          <c:orientation val="minMax"/>
          <c:max val="9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1\.\8\.#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256455040"/>
        <c:crosses val="autoZero"/>
        <c:crossBetween val="midCat"/>
        <c:majorUnit val="1"/>
      </c:valAx>
      <c:valAx>
        <c:axId val="25645504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454480"/>
        <c:crosses val="autoZero"/>
        <c:crossBetween val="midCat"/>
        <c:majorUnit val="1"/>
        <c:minorUnit val="1"/>
      </c:valAx>
      <c:spPr>
        <a:gradFill>
          <a:gsLst>
            <a:gs pos="0">
              <a:srgbClr val="00B050">
                <a:alpha val="30000"/>
              </a:srgbClr>
            </a:gs>
            <a:gs pos="50000">
              <a:srgbClr val="F2F63B">
                <a:alpha val="30000"/>
              </a:srgbClr>
            </a:gs>
            <a:gs pos="25000">
              <a:srgbClr val="92D050">
                <a:alpha val="30000"/>
              </a:srgbClr>
            </a:gs>
            <a:gs pos="75000">
              <a:srgbClr val="FF9900">
                <a:alpha val="30000"/>
              </a:srgbClr>
            </a:gs>
            <a:gs pos="100000">
              <a:srgbClr val="FF0000">
                <a:alpha val="30000"/>
              </a:srgbClr>
            </a:gs>
          </a:gsLst>
          <a:lin ang="5400000" scaled="1"/>
        </a:gra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2224554051325704"/>
          <c:y val="0.86486864817573483"/>
          <c:w val="0.35135178788722105"/>
          <c:h val="9.9099572012957826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/>
              <a:t>ESG</a:t>
            </a:r>
            <a:r>
              <a:rPr lang="hr-HR" sz="1200" baseline="0"/>
              <a:t> 1.9. Kontinuirano praćenje programa ...</a:t>
            </a:r>
          </a:p>
        </c:rich>
      </c:tx>
      <c:layout>
        <c:manualLayout>
          <c:xMode val="edge"/>
          <c:yMode val="edge"/>
          <c:x val="0.20702604482132053"/>
          <c:y val="3.847317727817962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Stupanj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'Tablice i grafovi'!$C$106:$C$114</c:f>
              <c:strCache>
                <c:ptCount val="9"/>
                <c:pt idx="0">
                  <c:v>1.9.1</c:v>
                </c:pt>
                <c:pt idx="1">
                  <c:v>1.9.2</c:v>
                </c:pt>
                <c:pt idx="2">
                  <c:v>1.9.3</c:v>
                </c:pt>
                <c:pt idx="3">
                  <c:v>1.9.4</c:v>
                </c:pt>
                <c:pt idx="4">
                  <c:v>1.9.5</c:v>
                </c:pt>
                <c:pt idx="5">
                  <c:v>1.9.6</c:v>
                </c:pt>
                <c:pt idx="6">
                  <c:v>1.9.7</c:v>
                </c:pt>
                <c:pt idx="7">
                  <c:v>1.9.8</c:v>
                </c:pt>
                <c:pt idx="8">
                  <c:v>1.9.9</c:v>
                </c:pt>
              </c:strCache>
            </c:strRef>
          </c:xVal>
          <c:yVal>
            <c:numRef>
              <c:f>'Tablice i grafovi'!$D$106:$D$114</c:f>
              <c:numCache>
                <c:formatCode>0</c:formatCode>
                <c:ptCount val="9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25-4CCD-85BE-3E0D43756BF5}"/>
            </c:ext>
          </c:extLst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strRef>
              <c:f>'Tablice i grafovi'!$C$106:$C$114</c:f>
              <c:strCache>
                <c:ptCount val="9"/>
                <c:pt idx="0">
                  <c:v>1.9.1</c:v>
                </c:pt>
                <c:pt idx="1">
                  <c:v>1.9.2</c:v>
                </c:pt>
                <c:pt idx="2">
                  <c:v>1.9.3</c:v>
                </c:pt>
                <c:pt idx="3">
                  <c:v>1.9.4</c:v>
                </c:pt>
                <c:pt idx="4">
                  <c:v>1.9.5</c:v>
                </c:pt>
                <c:pt idx="5">
                  <c:v>1.9.6</c:v>
                </c:pt>
                <c:pt idx="6">
                  <c:v>1.9.7</c:v>
                </c:pt>
                <c:pt idx="7">
                  <c:v>1.9.8</c:v>
                </c:pt>
                <c:pt idx="8">
                  <c:v>1.9.9</c:v>
                </c:pt>
              </c:strCache>
            </c:strRef>
          </c:xVal>
          <c:yVal>
            <c:numRef>
              <c:f>'Tablice i grafovi'!$F$106:$F$114</c:f>
              <c:numCache>
                <c:formatCode>0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25-4CCD-85BE-3E0D43756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492896"/>
        <c:axId val="256493456"/>
      </c:scatterChart>
      <c:valAx>
        <c:axId val="256492896"/>
        <c:scaling>
          <c:orientation val="minMax"/>
          <c:max val="9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1\.\9\.#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256493456"/>
        <c:crosses val="autoZero"/>
        <c:crossBetween val="midCat"/>
        <c:majorUnit val="1"/>
      </c:valAx>
      <c:valAx>
        <c:axId val="256493456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492896"/>
        <c:crosses val="autoZero"/>
        <c:crossBetween val="midCat"/>
        <c:majorUnit val="1"/>
        <c:minorUnit val="1"/>
      </c:valAx>
      <c:spPr>
        <a:gradFill>
          <a:gsLst>
            <a:gs pos="0">
              <a:srgbClr val="00B050">
                <a:alpha val="30000"/>
              </a:srgbClr>
            </a:gs>
            <a:gs pos="50000">
              <a:srgbClr val="F2F63B">
                <a:alpha val="30000"/>
              </a:srgbClr>
            </a:gs>
            <a:gs pos="25000">
              <a:srgbClr val="92D050">
                <a:alpha val="30000"/>
              </a:srgbClr>
            </a:gs>
            <a:gs pos="75000">
              <a:srgbClr val="FF9900">
                <a:alpha val="30000"/>
              </a:srgbClr>
            </a:gs>
            <a:gs pos="100000">
              <a:srgbClr val="FF0000">
                <a:alpha val="30000"/>
              </a:srgbClr>
            </a:gs>
          </a:gsLst>
          <a:lin ang="5400000" scaled="1"/>
        </a:gra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2224554051325704"/>
          <c:y val="0.86425339366515863"/>
          <c:w val="0.35135178788722105"/>
          <c:h val="9.9547511312217202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114300</xdr:rowOff>
    </xdr:from>
    <xdr:to>
      <xdr:col>14</xdr:col>
      <xdr:colOff>314325</xdr:colOff>
      <xdr:row>13</xdr:row>
      <xdr:rowOff>47625</xdr:rowOff>
    </xdr:to>
    <xdr:graphicFrame macro="">
      <xdr:nvGraphicFramePr>
        <xdr:cNvPr id="2147" name="Chart 15">
          <a:extLst>
            <a:ext uri="{FF2B5EF4-FFF2-40B4-BE49-F238E27FC236}">
              <a16:creationId xmlns:a16="http://schemas.microsoft.com/office/drawing/2014/main" xmlns="" id="{00000000-0008-0000-0E00-00006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590550</xdr:colOff>
      <xdr:row>14</xdr:row>
      <xdr:rowOff>9525</xdr:rowOff>
    </xdr:from>
    <xdr:to>
      <xdr:col>14</xdr:col>
      <xdr:colOff>295275</xdr:colOff>
      <xdr:row>26</xdr:row>
      <xdr:rowOff>180975</xdr:rowOff>
    </xdr:to>
    <xdr:graphicFrame macro="">
      <xdr:nvGraphicFramePr>
        <xdr:cNvPr id="2148" name="Chart 16">
          <a:extLst>
            <a:ext uri="{FF2B5EF4-FFF2-40B4-BE49-F238E27FC236}">
              <a16:creationId xmlns:a16="http://schemas.microsoft.com/office/drawing/2014/main" xmlns="" id="{00000000-0008-0000-0E00-00006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581025</xdr:colOff>
      <xdr:row>28</xdr:row>
      <xdr:rowOff>38100</xdr:rowOff>
    </xdr:from>
    <xdr:to>
      <xdr:col>16</xdr:col>
      <xdr:colOff>590550</xdr:colOff>
      <xdr:row>42</xdr:row>
      <xdr:rowOff>76200</xdr:rowOff>
    </xdr:to>
    <xdr:graphicFrame macro="">
      <xdr:nvGraphicFramePr>
        <xdr:cNvPr id="2149" name="Chart 17">
          <a:extLst>
            <a:ext uri="{FF2B5EF4-FFF2-40B4-BE49-F238E27FC236}">
              <a16:creationId xmlns:a16="http://schemas.microsoft.com/office/drawing/2014/main" xmlns="" id="{00000000-0008-0000-0E00-00006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581025</xdr:colOff>
      <xdr:row>43</xdr:row>
      <xdr:rowOff>133350</xdr:rowOff>
    </xdr:from>
    <xdr:to>
      <xdr:col>14</xdr:col>
      <xdr:colOff>285750</xdr:colOff>
      <xdr:row>54</xdr:row>
      <xdr:rowOff>152400</xdr:rowOff>
    </xdr:to>
    <xdr:graphicFrame macro="">
      <xdr:nvGraphicFramePr>
        <xdr:cNvPr id="2150" name="Chart 18">
          <a:extLst>
            <a:ext uri="{FF2B5EF4-FFF2-40B4-BE49-F238E27FC236}">
              <a16:creationId xmlns:a16="http://schemas.microsoft.com/office/drawing/2014/main" xmlns="" id="{00000000-0008-0000-0E00-00006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581025</xdr:colOff>
      <xdr:row>55</xdr:row>
      <xdr:rowOff>142875</xdr:rowOff>
    </xdr:from>
    <xdr:to>
      <xdr:col>14</xdr:col>
      <xdr:colOff>285750</xdr:colOff>
      <xdr:row>66</xdr:row>
      <xdr:rowOff>161925</xdr:rowOff>
    </xdr:to>
    <xdr:graphicFrame macro="">
      <xdr:nvGraphicFramePr>
        <xdr:cNvPr id="2151" name="Chart 19">
          <a:extLst>
            <a:ext uri="{FF2B5EF4-FFF2-40B4-BE49-F238E27FC236}">
              <a16:creationId xmlns:a16="http://schemas.microsoft.com/office/drawing/2014/main" xmlns="" id="{00000000-0008-0000-0E00-00006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581025</xdr:colOff>
      <xdr:row>67</xdr:row>
      <xdr:rowOff>133350</xdr:rowOff>
    </xdr:from>
    <xdr:to>
      <xdr:col>14</xdr:col>
      <xdr:colOff>285750</xdr:colOff>
      <xdr:row>78</xdr:row>
      <xdr:rowOff>152400</xdr:rowOff>
    </xdr:to>
    <xdr:graphicFrame macro="">
      <xdr:nvGraphicFramePr>
        <xdr:cNvPr id="2152" name="Chart 20">
          <a:extLst>
            <a:ext uri="{FF2B5EF4-FFF2-40B4-BE49-F238E27FC236}">
              <a16:creationId xmlns:a16="http://schemas.microsoft.com/office/drawing/2014/main" xmlns="" id="{00000000-0008-0000-0E00-00006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581025</xdr:colOff>
      <xdr:row>79</xdr:row>
      <xdr:rowOff>95250</xdr:rowOff>
    </xdr:from>
    <xdr:to>
      <xdr:col>14</xdr:col>
      <xdr:colOff>285750</xdr:colOff>
      <xdr:row>90</xdr:row>
      <xdr:rowOff>114300</xdr:rowOff>
    </xdr:to>
    <xdr:graphicFrame macro="">
      <xdr:nvGraphicFramePr>
        <xdr:cNvPr id="2153" name="Chart 21">
          <a:extLst>
            <a:ext uri="{FF2B5EF4-FFF2-40B4-BE49-F238E27FC236}">
              <a16:creationId xmlns:a16="http://schemas.microsoft.com/office/drawing/2014/main" xmlns="" id="{00000000-0008-0000-0E00-00006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571500</xdr:colOff>
      <xdr:row>91</xdr:row>
      <xdr:rowOff>9525</xdr:rowOff>
    </xdr:from>
    <xdr:to>
      <xdr:col>14</xdr:col>
      <xdr:colOff>276225</xdr:colOff>
      <xdr:row>102</xdr:row>
      <xdr:rowOff>28575</xdr:rowOff>
    </xdr:to>
    <xdr:graphicFrame macro="">
      <xdr:nvGraphicFramePr>
        <xdr:cNvPr id="2154" name="Chart 22">
          <a:extLst>
            <a:ext uri="{FF2B5EF4-FFF2-40B4-BE49-F238E27FC236}">
              <a16:creationId xmlns:a16="http://schemas.microsoft.com/office/drawing/2014/main" xmlns="" id="{00000000-0008-0000-0E00-00006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552450</xdr:colOff>
      <xdr:row>102</xdr:row>
      <xdr:rowOff>171450</xdr:rowOff>
    </xdr:from>
    <xdr:to>
      <xdr:col>14</xdr:col>
      <xdr:colOff>257175</xdr:colOff>
      <xdr:row>113</xdr:row>
      <xdr:rowOff>180975</xdr:rowOff>
    </xdr:to>
    <xdr:graphicFrame macro="">
      <xdr:nvGraphicFramePr>
        <xdr:cNvPr id="2155" name="Chart 23">
          <a:extLst>
            <a:ext uri="{FF2B5EF4-FFF2-40B4-BE49-F238E27FC236}">
              <a16:creationId xmlns:a16="http://schemas.microsoft.com/office/drawing/2014/main" xmlns="" id="{00000000-0008-0000-0E00-00006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552450</xdr:colOff>
      <xdr:row>114</xdr:row>
      <xdr:rowOff>114300</xdr:rowOff>
    </xdr:from>
    <xdr:to>
      <xdr:col>14</xdr:col>
      <xdr:colOff>257175</xdr:colOff>
      <xdr:row>125</xdr:row>
      <xdr:rowOff>123825</xdr:rowOff>
    </xdr:to>
    <xdr:graphicFrame macro="">
      <xdr:nvGraphicFramePr>
        <xdr:cNvPr id="2156" name="Chart 24">
          <a:extLst>
            <a:ext uri="{FF2B5EF4-FFF2-40B4-BE49-F238E27FC236}">
              <a16:creationId xmlns:a16="http://schemas.microsoft.com/office/drawing/2014/main" xmlns="" id="{00000000-0008-0000-0E00-00006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571500</xdr:colOff>
      <xdr:row>126</xdr:row>
      <xdr:rowOff>0</xdr:rowOff>
    </xdr:from>
    <xdr:to>
      <xdr:col>14</xdr:col>
      <xdr:colOff>276225</xdr:colOff>
      <xdr:row>137</xdr:row>
      <xdr:rowOff>19050</xdr:rowOff>
    </xdr:to>
    <xdr:graphicFrame macro="">
      <xdr:nvGraphicFramePr>
        <xdr:cNvPr id="2157" name="Chart 25">
          <a:extLst>
            <a:ext uri="{FF2B5EF4-FFF2-40B4-BE49-F238E27FC236}">
              <a16:creationId xmlns:a16="http://schemas.microsoft.com/office/drawing/2014/main" xmlns="" id="{00000000-0008-0000-0E00-00006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552450</xdr:colOff>
      <xdr:row>137</xdr:row>
      <xdr:rowOff>123825</xdr:rowOff>
    </xdr:from>
    <xdr:to>
      <xdr:col>14</xdr:col>
      <xdr:colOff>247650</xdr:colOff>
      <xdr:row>148</xdr:row>
      <xdr:rowOff>133350</xdr:rowOff>
    </xdr:to>
    <xdr:graphicFrame macro="">
      <xdr:nvGraphicFramePr>
        <xdr:cNvPr id="2158" name="Chart 26">
          <a:extLst>
            <a:ext uri="{FF2B5EF4-FFF2-40B4-BE49-F238E27FC236}">
              <a16:creationId xmlns:a16="http://schemas.microsoft.com/office/drawing/2014/main" xmlns="" id="{00000000-0008-0000-0E00-00006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552450</xdr:colOff>
      <xdr:row>149</xdr:row>
      <xdr:rowOff>28575</xdr:rowOff>
    </xdr:from>
    <xdr:to>
      <xdr:col>14</xdr:col>
      <xdr:colOff>247650</xdr:colOff>
      <xdr:row>160</xdr:row>
      <xdr:rowOff>38100</xdr:rowOff>
    </xdr:to>
    <xdr:graphicFrame macro="">
      <xdr:nvGraphicFramePr>
        <xdr:cNvPr id="2159" name="Chart 27">
          <a:extLst>
            <a:ext uri="{FF2B5EF4-FFF2-40B4-BE49-F238E27FC236}">
              <a16:creationId xmlns:a16="http://schemas.microsoft.com/office/drawing/2014/main" xmlns="" id="{00000000-0008-0000-0E00-00006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165</xdr:row>
      <xdr:rowOff>0</xdr:rowOff>
    </xdr:from>
    <xdr:to>
      <xdr:col>14</xdr:col>
      <xdr:colOff>314325</xdr:colOff>
      <xdr:row>178</xdr:row>
      <xdr:rowOff>190500</xdr:rowOff>
    </xdr:to>
    <xdr:graphicFrame macro="">
      <xdr:nvGraphicFramePr>
        <xdr:cNvPr id="2160" name="Chart 28">
          <a:extLst>
            <a:ext uri="{FF2B5EF4-FFF2-40B4-BE49-F238E27FC236}">
              <a16:creationId xmlns:a16="http://schemas.microsoft.com/office/drawing/2014/main" xmlns="" id="{00000000-0008-0000-0E00-00007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5.bin"/><Relationship Id="rId5" Type="http://schemas.openxmlformats.org/officeDocument/2006/relationships/hyperlink" Target="http://www.fpz.unizg.hr/ustrojstvo.asp?m=knjiznica" TargetMode="External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view="pageLayout" topLeftCell="A10" zoomScale="120" zoomScaleNormal="100" zoomScalePageLayoutView="120" workbookViewId="0">
      <selection activeCell="C18" sqref="C18"/>
    </sheetView>
  </sheetViews>
  <sheetFormatPr defaultColWidth="9.140625" defaultRowHeight="15" x14ac:dyDescent="0.25"/>
  <cols>
    <col min="1" max="1" width="9.140625" style="6"/>
    <col min="2" max="2" width="19.28515625" style="6" customWidth="1"/>
    <col min="3" max="6" width="28.5703125" style="6" customWidth="1"/>
    <col min="7" max="7" width="35.42578125" style="6" customWidth="1"/>
    <col min="8" max="16384" width="9.140625" style="6"/>
  </cols>
  <sheetData>
    <row r="1" spans="1:7" s="8" customFormat="1" ht="14.25" x14ac:dyDescent="0.25"/>
    <row r="2" spans="1:7" s="8" customFormat="1" x14ac:dyDescent="0.25">
      <c r="B2" s="18"/>
      <c r="C2" s="18"/>
      <c r="D2" s="18"/>
      <c r="E2" s="18"/>
      <c r="F2" s="18"/>
    </row>
    <row r="3" spans="1:7" x14ac:dyDescent="0.25">
      <c r="C3" s="9"/>
      <c r="D3" s="9"/>
      <c r="E3" s="9"/>
      <c r="F3" s="9"/>
      <c r="G3" s="9"/>
    </row>
    <row r="4" spans="1:7" ht="30.75" customHeight="1" x14ac:dyDescent="0.25">
      <c r="A4" s="27"/>
      <c r="B4" s="28"/>
      <c r="C4" s="35"/>
      <c r="D4" s="35"/>
      <c r="E4" s="35"/>
      <c r="F4" s="35"/>
      <c r="G4" s="35"/>
    </row>
    <row r="5" spans="1:7" ht="30.75" customHeight="1" x14ac:dyDescent="0.25">
      <c r="A5" s="27"/>
      <c r="B5" s="28"/>
      <c r="C5" s="35"/>
      <c r="D5" s="35"/>
      <c r="E5" s="35"/>
      <c r="F5" s="35"/>
      <c r="G5" s="35"/>
    </row>
    <row r="7" spans="1:7" x14ac:dyDescent="0.25">
      <c r="B7" s="112" t="s">
        <v>0</v>
      </c>
      <c r="C7" s="112"/>
      <c r="D7" s="26"/>
      <c r="E7" s="26"/>
      <c r="F7" s="26"/>
      <c r="G7" s="26"/>
    </row>
    <row r="8" spans="1:7" x14ac:dyDescent="0.25">
      <c r="B8" s="110" t="s">
        <v>1</v>
      </c>
      <c r="C8" s="110"/>
      <c r="D8" s="110"/>
      <c r="E8" s="110"/>
      <c r="F8" s="110"/>
      <c r="G8" s="110"/>
    </row>
    <row r="9" spans="1:7" x14ac:dyDescent="0.25">
      <c r="B9" s="79" t="s">
        <v>2</v>
      </c>
      <c r="C9" s="79"/>
      <c r="D9" s="79"/>
      <c r="E9" s="79"/>
      <c r="F9" s="79"/>
      <c r="G9" s="79"/>
    </row>
    <row r="10" spans="1:7" ht="15" customHeight="1" x14ac:dyDescent="0.25">
      <c r="B10" s="111"/>
      <c r="C10" s="111"/>
      <c r="D10" s="111"/>
      <c r="E10" s="26"/>
      <c r="F10" s="26"/>
      <c r="G10" s="26"/>
    </row>
    <row r="11" spans="1:7" ht="15" customHeight="1" x14ac:dyDescent="0.25">
      <c r="B11" s="79" t="s">
        <v>3</v>
      </c>
      <c r="C11" s="79"/>
      <c r="D11" s="79"/>
      <c r="E11" s="79"/>
      <c r="F11" s="26"/>
      <c r="G11" s="26"/>
    </row>
    <row r="12" spans="1:7" ht="22.15" customHeight="1" x14ac:dyDescent="0.25">
      <c r="B12" s="78" t="s">
        <v>4</v>
      </c>
      <c r="C12" s="78"/>
      <c r="D12" s="78"/>
      <c r="E12" s="78"/>
      <c r="F12" s="26"/>
      <c r="G12" s="26"/>
    </row>
    <row r="13" spans="1:7" x14ac:dyDescent="0.25">
      <c r="B13" s="110"/>
      <c r="C13" s="110"/>
      <c r="D13" s="110"/>
      <c r="E13" s="26"/>
      <c r="F13" s="26"/>
      <c r="G13" s="26"/>
    </row>
    <row r="14" spans="1:7" x14ac:dyDescent="0.25">
      <c r="B14" s="79" t="s">
        <v>5</v>
      </c>
      <c r="C14" s="79"/>
      <c r="D14" s="79"/>
      <c r="E14" s="81"/>
      <c r="F14" s="81"/>
      <c r="G14" s="81"/>
    </row>
    <row r="15" spans="1:7" x14ac:dyDescent="0.25">
      <c r="B15" s="78" t="s">
        <v>6</v>
      </c>
      <c r="C15" s="78"/>
      <c r="D15" s="78"/>
      <c r="E15" s="81"/>
      <c r="F15" s="81"/>
      <c r="G15" s="81"/>
    </row>
    <row r="16" spans="1:7" ht="66.75" customHeight="1" x14ac:dyDescent="0.25">
      <c r="B16" s="79" t="s">
        <v>7</v>
      </c>
      <c r="C16" s="79"/>
      <c r="D16" s="79"/>
      <c r="E16" s="79"/>
      <c r="F16" s="82"/>
      <c r="G16" s="82"/>
    </row>
    <row r="17" spans="1:7" x14ac:dyDescent="0.25">
      <c r="B17" s="79" t="s">
        <v>8</v>
      </c>
      <c r="C17" s="79"/>
      <c r="D17" s="79"/>
      <c r="E17" s="79"/>
      <c r="F17" s="79"/>
      <c r="G17" s="79"/>
    </row>
    <row r="18" spans="1:7" x14ac:dyDescent="0.25">
      <c r="B18" s="78" t="s">
        <v>9</v>
      </c>
      <c r="C18" s="78"/>
      <c r="D18" s="78"/>
      <c r="E18" s="81"/>
      <c r="F18" s="81"/>
      <c r="G18" s="81"/>
    </row>
    <row r="19" spans="1:7" x14ac:dyDescent="0.25">
      <c r="B19" s="78"/>
      <c r="C19" s="78"/>
      <c r="D19" s="78"/>
      <c r="E19" s="81"/>
      <c r="F19" s="81"/>
      <c r="G19" s="81"/>
    </row>
    <row r="20" spans="1:7" x14ac:dyDescent="0.25">
      <c r="B20" s="78"/>
      <c r="C20" s="78"/>
      <c r="D20" s="78"/>
      <c r="E20" s="81"/>
      <c r="F20" s="81"/>
      <c r="G20" s="81"/>
    </row>
    <row r="21" spans="1:7" ht="15.75" thickBot="1" x14ac:dyDescent="0.3">
      <c r="B21" s="81"/>
      <c r="C21" s="81"/>
      <c r="D21" s="81"/>
      <c r="E21" s="81"/>
      <c r="F21" s="81"/>
      <c r="G21" s="81"/>
    </row>
    <row r="22" spans="1:7" ht="15.75" thickBot="1" x14ac:dyDescent="0.3">
      <c r="A22" s="33" t="s">
        <v>10</v>
      </c>
      <c r="B22" s="34"/>
      <c r="C22" s="22" t="s">
        <v>11</v>
      </c>
      <c r="D22" s="23" t="s">
        <v>12</v>
      </c>
      <c r="E22" s="24" t="s">
        <v>13</v>
      </c>
      <c r="F22" s="42" t="s">
        <v>14</v>
      </c>
      <c r="G22" s="41" t="s">
        <v>15</v>
      </c>
    </row>
    <row r="23" spans="1:7" ht="15.75" thickBot="1" x14ac:dyDescent="0.3">
      <c r="A23" s="27"/>
      <c r="B23" s="28" t="s">
        <v>16</v>
      </c>
      <c r="C23" s="25" t="s">
        <v>17</v>
      </c>
      <c r="D23" s="25" t="s">
        <v>18</v>
      </c>
      <c r="E23" s="25" t="s">
        <v>19</v>
      </c>
      <c r="F23" s="25" t="s">
        <v>14</v>
      </c>
      <c r="G23" s="25" t="s">
        <v>20</v>
      </c>
    </row>
  </sheetData>
  <customSheetViews>
    <customSheetView guid="{5BE82463-25D4-4940-9C11-DCFC6D5036A3}" showPageBreaks="1" showGridLines="0" fitToPage="1" view="pageLayout" topLeftCell="B4">
      <selection activeCell="D33" sqref="D33"/>
      <pageMargins left="0" right="0" top="0" bottom="0" header="0" footer="0"/>
      <printOptions horizontalCentered="1" verticalCentered="1"/>
      <pageSetup paperSize="9" scale="73" orientation="landscape" r:id="rId1"/>
      <headerFooter>
        <oddHeader>&amp;C&amp;"-,Bold"&amp;14ESG 2015 Gap analiza</oddHeader>
      </headerFooter>
    </customSheetView>
    <customSheetView guid="{82943645-5566-4FF5-8992-E090DD11EA66}" showPageBreaks="1" showGridLines="0" fitToPage="1" view="pageLayout" topLeftCell="A4">
      <selection activeCell="F9" sqref="F9"/>
      <pageMargins left="0" right="0" top="0" bottom="0" header="0" footer="0"/>
      <printOptions horizontalCentered="1" verticalCentered="1"/>
      <pageSetup paperSize="9" scale="74" orientation="landscape" r:id="rId2"/>
      <headerFooter>
        <oddHeader>&amp;C&amp;"Arial,Bold"&amp;14ESG 2015 Gap analiza</oddHeader>
      </headerFooter>
    </customSheetView>
    <customSheetView guid="{94375DC0-F14D-4331-BA01-1A95BD48363B}" showGridLines="0" fitToPage="1" showRuler="0" topLeftCell="B13">
      <selection activeCell="G20" sqref="G20"/>
      <pageMargins left="0" right="0" top="0" bottom="0" header="0" footer="0"/>
      <pageSetup paperSize="9" scale="73" orientation="landscape" r:id="rId3"/>
      <headerFooter alignWithMargins="0">
        <oddHeader>&amp;C&amp;"-,Bold"&amp;14ESG 2015 Gap analiza</oddHeader>
      </headerFooter>
    </customSheetView>
    <customSheetView guid="{A9FE48A2-8533-472F-AD9D-B894AE752614}" showPageBreaks="1" showGridLines="0" fitToPage="1" view="pageLayout" topLeftCell="B4">
      <selection activeCell="D33" sqref="D33"/>
      <pageMargins left="0" right="0" top="0" bottom="0" header="0" footer="0"/>
      <printOptions horizontalCentered="1" verticalCentered="1"/>
      <pageSetup paperSize="9" scale="73" orientation="landscape" r:id="rId4"/>
      <headerFooter>
        <oddHeader>&amp;C&amp;"-,Bold"&amp;14ESG 2015 Gap analiza</oddHeader>
      </headerFooter>
    </customSheetView>
  </customSheetViews>
  <mergeCells count="4">
    <mergeCell ref="B13:D13"/>
    <mergeCell ref="B10:D10"/>
    <mergeCell ref="B7:C7"/>
    <mergeCell ref="B8:G8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5"/>
  <headerFooter>
    <oddHeader>&amp;C&amp;14ESG 2015. Gap analiza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6"/>
  <sheetViews>
    <sheetView showGridLines="0" tabSelected="1" view="pageLayout" zoomScale="110" zoomScaleNormal="90" zoomScalePageLayoutView="110" workbookViewId="0">
      <selection activeCell="G7" sqref="G7"/>
    </sheetView>
  </sheetViews>
  <sheetFormatPr defaultRowHeight="15" x14ac:dyDescent="0.25"/>
  <cols>
    <col min="1" max="1" width="1.42578125" customWidth="1"/>
    <col min="3" max="3" width="39.42578125" customWidth="1"/>
    <col min="4" max="5" width="10.7109375" style="2" customWidth="1"/>
    <col min="6" max="6" width="13.140625" style="2" customWidth="1"/>
    <col min="7" max="7" width="10.7109375" style="2" customWidth="1"/>
    <col min="8" max="8" width="10.7109375" style="13" customWidth="1"/>
    <col min="9" max="9" width="10.7109375" style="7" customWidth="1"/>
    <col min="10" max="10" width="52.5703125" customWidth="1"/>
  </cols>
  <sheetData>
    <row r="1" spans="2:11" ht="6" customHeight="1" thickBot="1" x14ac:dyDescent="0.3"/>
    <row r="2" spans="2:11" ht="16.5" thickBot="1" x14ac:dyDescent="0.3">
      <c r="B2" s="118" t="s">
        <v>21</v>
      </c>
      <c r="C2" s="119"/>
      <c r="D2" s="119"/>
      <c r="E2" s="119"/>
      <c r="F2" s="119"/>
      <c r="G2" s="119"/>
      <c r="H2" s="119"/>
      <c r="I2" s="119"/>
      <c r="J2" s="120"/>
    </row>
    <row r="3" spans="2:11" ht="16.5" customHeight="1" thickBot="1" x14ac:dyDescent="0.3">
      <c r="B3" s="121" t="s">
        <v>22</v>
      </c>
      <c r="C3" s="123" t="s">
        <v>23</v>
      </c>
      <c r="D3" s="127" t="s">
        <v>24</v>
      </c>
      <c r="E3" s="128"/>
      <c r="F3" s="128"/>
      <c r="G3" s="128"/>
      <c r="H3" s="128"/>
      <c r="I3" s="129"/>
      <c r="J3" s="125" t="s">
        <v>25</v>
      </c>
    </row>
    <row r="4" spans="2:11" ht="23.25" thickBot="1" x14ac:dyDescent="0.3">
      <c r="B4" s="122"/>
      <c r="C4" s="124"/>
      <c r="D4" s="29" t="s">
        <v>26</v>
      </c>
      <c r="E4" s="30" t="s">
        <v>27</v>
      </c>
      <c r="F4" s="16" t="s">
        <v>13</v>
      </c>
      <c r="G4" s="39" t="s">
        <v>14</v>
      </c>
      <c r="H4" s="40" t="s">
        <v>28</v>
      </c>
      <c r="I4" s="46" t="s">
        <v>29</v>
      </c>
      <c r="J4" s="126"/>
    </row>
    <row r="5" spans="2:11" ht="27" customHeight="1" thickBot="1" x14ac:dyDescent="0.3">
      <c r="B5" s="17" t="s">
        <v>239</v>
      </c>
      <c r="C5" s="116" t="s">
        <v>240</v>
      </c>
      <c r="D5" s="117"/>
      <c r="E5" s="117"/>
      <c r="F5" s="117"/>
      <c r="G5" s="117"/>
      <c r="H5" s="117"/>
      <c r="I5" s="132" t="str">
        <f>IF(I16=5,"djelotvorno", IF(I16=4,"djelomično djelotvorno",IF(I16=3,"implementirano",IF(I16=2,"definirano", IF(I16=1,"nije definirano","N/A")))))</f>
        <v>djelomično djelotvorno</v>
      </c>
      <c r="J5" s="133"/>
    </row>
    <row r="6" spans="2:11" ht="57.6" customHeight="1" thickBot="1" x14ac:dyDescent="0.3">
      <c r="B6" s="113" t="s">
        <v>241</v>
      </c>
      <c r="C6" s="114"/>
      <c r="D6" s="114"/>
      <c r="E6" s="114"/>
      <c r="F6" s="114"/>
      <c r="G6" s="114"/>
      <c r="H6" s="114"/>
      <c r="I6" s="114"/>
      <c r="J6" s="115"/>
      <c r="K6" s="12"/>
    </row>
    <row r="7" spans="2:11" ht="132.75" thickBot="1" x14ac:dyDescent="0.3">
      <c r="B7" s="19" t="s">
        <v>242</v>
      </c>
      <c r="C7" s="4" t="s">
        <v>243</v>
      </c>
      <c r="D7" s="84"/>
      <c r="E7" s="84"/>
      <c r="F7" s="84"/>
      <c r="G7" s="108"/>
      <c r="H7" s="109" t="s">
        <v>156</v>
      </c>
      <c r="I7" s="38">
        <f t="shared" ref="I7:I15" si="0">IF($H7&lt;&gt;"",5,IF($G7&lt;&gt;"",4,IF($F7&lt;&gt;"",3,IF($E7&lt;&gt;"",2,IF($D7&lt;&gt;"",1,"N/A")))))</f>
        <v>5</v>
      </c>
      <c r="J7" s="87" t="s">
        <v>244</v>
      </c>
    </row>
    <row r="8" spans="2:11" ht="57" customHeight="1" thickBot="1" x14ac:dyDescent="0.3">
      <c r="B8" s="19" t="s">
        <v>245</v>
      </c>
      <c r="C8" s="4" t="s">
        <v>246</v>
      </c>
      <c r="D8" s="84"/>
      <c r="E8" s="84"/>
      <c r="F8" s="84"/>
      <c r="G8" s="84" t="s">
        <v>35</v>
      </c>
      <c r="H8" s="84"/>
      <c r="I8" s="38">
        <f t="shared" si="0"/>
        <v>4</v>
      </c>
      <c r="J8" s="87" t="s">
        <v>391</v>
      </c>
    </row>
    <row r="9" spans="2:11" ht="34.5" customHeight="1" thickBot="1" x14ac:dyDescent="0.3">
      <c r="B9" s="19" t="s">
        <v>247</v>
      </c>
      <c r="C9" s="4" t="s">
        <v>248</v>
      </c>
      <c r="D9" s="84"/>
      <c r="E9" s="84"/>
      <c r="F9" s="84"/>
      <c r="G9" s="84" t="s">
        <v>35</v>
      </c>
      <c r="H9" s="84"/>
      <c r="I9" s="38">
        <f t="shared" si="0"/>
        <v>4</v>
      </c>
      <c r="J9" s="87" t="s">
        <v>249</v>
      </c>
    </row>
    <row r="10" spans="2:11" ht="32.25" customHeight="1" thickBot="1" x14ac:dyDescent="0.3">
      <c r="B10" s="19" t="s">
        <v>250</v>
      </c>
      <c r="C10" s="4" t="s">
        <v>251</v>
      </c>
      <c r="D10" s="84"/>
      <c r="E10" s="84"/>
      <c r="F10" s="108" t="s">
        <v>35</v>
      </c>
      <c r="G10" s="84"/>
      <c r="H10" s="84"/>
      <c r="I10" s="38">
        <f t="shared" si="0"/>
        <v>3</v>
      </c>
      <c r="J10" s="104" t="s">
        <v>252</v>
      </c>
    </row>
    <row r="11" spans="2:11" ht="31.5" customHeight="1" thickBot="1" x14ac:dyDescent="0.3">
      <c r="B11" s="19" t="s">
        <v>253</v>
      </c>
      <c r="C11" s="4" t="s">
        <v>254</v>
      </c>
      <c r="D11" s="84"/>
      <c r="E11" s="84"/>
      <c r="F11" s="84" t="s">
        <v>35</v>
      </c>
      <c r="G11" s="84"/>
      <c r="H11" s="84"/>
      <c r="I11" s="38">
        <f t="shared" si="0"/>
        <v>3</v>
      </c>
      <c r="J11" s="104" t="s">
        <v>392</v>
      </c>
    </row>
    <row r="12" spans="2:11" ht="42.75" customHeight="1" thickBot="1" x14ac:dyDescent="0.3">
      <c r="B12" s="19" t="s">
        <v>255</v>
      </c>
      <c r="C12" s="4" t="s">
        <v>256</v>
      </c>
      <c r="D12" s="84"/>
      <c r="E12" s="84"/>
      <c r="F12" s="84"/>
      <c r="G12" s="84"/>
      <c r="H12" s="84" t="s">
        <v>35</v>
      </c>
      <c r="I12" s="38">
        <f t="shared" si="0"/>
        <v>5</v>
      </c>
      <c r="J12" s="87" t="s">
        <v>257</v>
      </c>
    </row>
    <row r="13" spans="2:11" ht="44.25" customHeight="1" thickBot="1" x14ac:dyDescent="0.3">
      <c r="B13" s="19" t="s">
        <v>258</v>
      </c>
      <c r="C13" s="4" t="s">
        <v>259</v>
      </c>
      <c r="D13" s="84"/>
      <c r="E13" s="84"/>
      <c r="F13" s="84"/>
      <c r="G13" s="84"/>
      <c r="H13" s="84" t="s">
        <v>35</v>
      </c>
      <c r="I13" s="38">
        <f t="shared" si="0"/>
        <v>5</v>
      </c>
      <c r="J13" s="87"/>
    </row>
    <row r="14" spans="2:11" ht="30" customHeight="1" thickBot="1" x14ac:dyDescent="0.3">
      <c r="B14" s="19" t="s">
        <v>260</v>
      </c>
      <c r="C14" s="10" t="s">
        <v>261</v>
      </c>
      <c r="D14" s="48"/>
      <c r="E14" s="48"/>
      <c r="F14" s="48"/>
      <c r="G14" s="48" t="s">
        <v>35</v>
      </c>
      <c r="H14" s="48"/>
      <c r="I14" s="38">
        <f t="shared" si="0"/>
        <v>4</v>
      </c>
      <c r="J14" s="102" t="s">
        <v>262</v>
      </c>
    </row>
    <row r="15" spans="2:11" ht="36" x14ac:dyDescent="0.25">
      <c r="B15" s="19" t="s">
        <v>263</v>
      </c>
      <c r="C15" s="10" t="s">
        <v>264</v>
      </c>
      <c r="D15" s="48"/>
      <c r="E15" s="48"/>
      <c r="F15" s="48"/>
      <c r="G15" s="48" t="s">
        <v>156</v>
      </c>
      <c r="H15" s="48"/>
      <c r="I15" s="38">
        <f t="shared" si="0"/>
        <v>4</v>
      </c>
      <c r="J15" s="102" t="s">
        <v>265</v>
      </c>
    </row>
    <row r="16" spans="2:11" x14ac:dyDescent="0.25">
      <c r="H16" s="47" t="s">
        <v>63</v>
      </c>
      <c r="I16" s="43">
        <f>ROUNDUP(MEDIAN(I7:I15),0)</f>
        <v>4</v>
      </c>
    </row>
  </sheetData>
  <customSheetViews>
    <customSheetView guid="{5BE82463-25D4-4940-9C11-DCFC6D5036A3}" showPageBreaks="1" showGridLines="0" fitToPage="1" printArea="1" view="pageLayout">
      <selection activeCell="C15" sqref="C15"/>
      <pageMargins left="0" right="0" top="0" bottom="0" header="0" footer="0"/>
      <pageSetup paperSize="9" scale="77" fitToHeight="0" orientation="landscape" r:id="rId1"/>
      <headerFooter>
        <oddHeader>&amp;CISO9001:2015 Gap Analysis vs DIS</oddHeader>
        <oddFooter>&amp;R&amp;P/ &amp;N</oddFooter>
      </headerFooter>
    </customSheetView>
    <customSheetView guid="{82943645-5566-4FF5-8992-E090DD11EA66}" showPageBreaks="1" showGridLines="0" fitToPage="1" printArea="1" view="pageLayout">
      <selection activeCell="C10" sqref="C10"/>
      <pageMargins left="0" right="0" top="0" bottom="0" header="0" footer="0"/>
      <pageSetup paperSize="9" scale="77" fitToHeight="0" orientation="landscape" r:id="rId2"/>
      <headerFooter>
        <oddHeader>&amp;CISO9001:2015 Gap Analysis vs DIS</oddHeader>
        <oddFooter>&amp;R&amp;P/ &amp;N</oddFooter>
      </headerFooter>
    </customSheetView>
    <customSheetView guid="{94375DC0-F14D-4331-BA01-1A95BD48363B}" showGridLines="0" fitToPage="1" showRuler="0">
      <selection activeCell="C15" sqref="C15"/>
      <pageMargins left="0" right="0" top="0" bottom="0" header="0" footer="0"/>
      <pageSetup paperSize="9" scale="77" fitToHeight="0" orientation="landscape" r:id="rId3"/>
      <headerFooter alignWithMargins="0">
        <oddHeader>&amp;CISO9001:2015 Gap Analysis vs DIS</oddHeader>
        <oddFooter>&amp;R&amp;P/ &amp;N</oddFooter>
      </headerFooter>
    </customSheetView>
    <customSheetView guid="{A9FE48A2-8533-472F-AD9D-B894AE752614}" showPageBreaks="1" showGridLines="0" fitToPage="1" printArea="1" view="pageLayout" topLeftCell="A7">
      <selection activeCell="I7" sqref="I7:I15"/>
      <pageMargins left="0" right="0" top="0" bottom="0" header="0" footer="0"/>
      <pageSetup paperSize="9" scale="77" fitToHeight="0" orientation="landscape" r:id="rId4"/>
      <headerFooter>
        <oddHeader>&amp;CISO9001:2015 Gap Analysis vs DIS</oddHeader>
        <oddFooter>&amp;R&amp;P/ &amp;N</oddFooter>
      </headerFooter>
    </customSheetView>
  </customSheetViews>
  <mergeCells count="8">
    <mergeCell ref="B6:J6"/>
    <mergeCell ref="B2:J2"/>
    <mergeCell ref="B3:B4"/>
    <mergeCell ref="C3:C4"/>
    <mergeCell ref="D3:I3"/>
    <mergeCell ref="J3:J4"/>
    <mergeCell ref="C5:H5"/>
    <mergeCell ref="I5:J5"/>
  </mergeCells>
  <phoneticPr fontId="0" type="noConversion"/>
  <conditionalFormatting sqref="I7:I15">
    <cfRule type="colorScale" priority="6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dxfId="29" priority="1" stopIfTrue="1">
      <formula>$I$16=5</formula>
    </cfRule>
    <cfRule type="expression" dxfId="28" priority="2" stopIfTrue="1">
      <formula>$I$16=4</formula>
    </cfRule>
    <cfRule type="expression" dxfId="27" priority="3" stopIfTrue="1">
      <formula>$I$16=3</formula>
    </cfRule>
    <cfRule type="expression" dxfId="26" priority="4" stopIfTrue="1">
      <formula>$I$16=2</formula>
    </cfRule>
    <cfRule type="expression" dxfId="25" priority="5" stopIfTrue="1">
      <formula>$I$16=1</formula>
    </cfRule>
  </conditionalFormatting>
  <pageMargins left="0.25" right="0.25" top="0.75" bottom="0.75" header="0.3" footer="0.3"/>
  <pageSetup paperSize="8" fitToHeight="0" orientation="landscape" r:id="rId5"/>
  <headerFooter>
    <oddHeader>&amp;CESG 2015. Gap analiza</oddHeader>
    <oddFooter>&amp;R&amp;P/ &amp;N</oddFooter>
  </headerFooter>
  <ignoredErrors>
    <ignoredError sqref="B8:B15" twoDigitTextYear="1"/>
    <ignoredError sqref="B5" numberStoredAsText="1"/>
    <ignoredError sqref="I5 I16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"/>
  <sheetViews>
    <sheetView showGridLines="0" view="pageLayout" topLeftCell="A4" zoomScaleNormal="90" workbookViewId="0">
      <selection activeCell="F11" sqref="F7:F11"/>
    </sheetView>
  </sheetViews>
  <sheetFormatPr defaultRowHeight="15" x14ac:dyDescent="0.25"/>
  <cols>
    <col min="1" max="1" width="1.42578125" customWidth="1"/>
    <col min="3" max="3" width="39.42578125" customWidth="1"/>
    <col min="4" max="5" width="10.7109375" style="2" customWidth="1"/>
    <col min="6" max="6" width="13" style="2" customWidth="1"/>
    <col min="7" max="7" width="10.7109375" style="2" customWidth="1"/>
    <col min="8" max="8" width="10.7109375" style="13" customWidth="1"/>
    <col min="9" max="9" width="10.7109375" style="7" customWidth="1"/>
    <col min="10" max="10" width="53.28515625" customWidth="1"/>
  </cols>
  <sheetData>
    <row r="1" spans="2:11" ht="6" customHeight="1" thickBot="1" x14ac:dyDescent="0.3"/>
    <row r="2" spans="2:11" ht="16.5" thickBot="1" x14ac:dyDescent="0.3">
      <c r="B2" s="118" t="s">
        <v>21</v>
      </c>
      <c r="C2" s="119"/>
      <c r="D2" s="119"/>
      <c r="E2" s="119"/>
      <c r="F2" s="119"/>
      <c r="G2" s="119"/>
      <c r="H2" s="119"/>
      <c r="I2" s="119"/>
      <c r="J2" s="120"/>
    </row>
    <row r="3" spans="2:11" ht="16.5" customHeight="1" thickBot="1" x14ac:dyDescent="0.3">
      <c r="B3" s="121" t="s">
        <v>22</v>
      </c>
      <c r="C3" s="123" t="s">
        <v>23</v>
      </c>
      <c r="D3" s="127" t="s">
        <v>24</v>
      </c>
      <c r="E3" s="128"/>
      <c r="F3" s="128"/>
      <c r="G3" s="128"/>
      <c r="H3" s="128"/>
      <c r="I3" s="129"/>
      <c r="J3" s="125" t="s">
        <v>25</v>
      </c>
    </row>
    <row r="4" spans="2:11" ht="23.25" thickBot="1" x14ac:dyDescent="0.3">
      <c r="B4" s="122"/>
      <c r="C4" s="124"/>
      <c r="D4" s="29" t="s">
        <v>26</v>
      </c>
      <c r="E4" s="30" t="s">
        <v>27</v>
      </c>
      <c r="F4" s="16" t="s">
        <v>13</v>
      </c>
      <c r="G4" s="39" t="s">
        <v>14</v>
      </c>
      <c r="H4" s="40" t="s">
        <v>28</v>
      </c>
      <c r="I4" s="46" t="s">
        <v>29</v>
      </c>
      <c r="J4" s="126"/>
    </row>
    <row r="5" spans="2:11" ht="28.9" customHeight="1" thickBot="1" x14ac:dyDescent="0.3">
      <c r="B5" s="17" t="s">
        <v>266</v>
      </c>
      <c r="C5" s="116" t="s">
        <v>267</v>
      </c>
      <c r="D5" s="117"/>
      <c r="E5" s="117"/>
      <c r="F5" s="117"/>
      <c r="G5" s="117"/>
      <c r="H5" s="117"/>
      <c r="I5" s="132" t="str">
        <f>IF(I12=5,"djelotvorno", IF(I12=4,"djelomično djelotvorno",IF(I12=3,"implementirano",IF(I12=2,"definirano", IF(I12=1,"nije definirano","N/A")))))</f>
        <v>djelotvorno</v>
      </c>
      <c r="J5" s="133"/>
    </row>
    <row r="6" spans="2:11" ht="49.5" customHeight="1" thickBot="1" x14ac:dyDescent="0.3">
      <c r="B6" s="113" t="s">
        <v>268</v>
      </c>
      <c r="C6" s="114"/>
      <c r="D6" s="114"/>
      <c r="E6" s="114"/>
      <c r="F6" s="114"/>
      <c r="G6" s="114"/>
      <c r="H6" s="114"/>
      <c r="I6" s="114"/>
      <c r="J6" s="115"/>
      <c r="K6" s="12"/>
    </row>
    <row r="7" spans="2:11" ht="35.450000000000003" customHeight="1" thickBot="1" x14ac:dyDescent="0.3">
      <c r="B7" s="19" t="s">
        <v>269</v>
      </c>
      <c r="C7" s="4" t="s">
        <v>270</v>
      </c>
      <c r="D7" s="84"/>
      <c r="E7" s="84"/>
      <c r="F7" s="84"/>
      <c r="G7" s="84"/>
      <c r="H7" s="108" t="s">
        <v>156</v>
      </c>
      <c r="I7" s="38">
        <f>IF($H7&lt;&gt;"",5,IF($G7&lt;&gt;"",4,IF($F7&lt;&gt;"",3,IF($E7&lt;&gt;"",2,IF($D7&lt;&gt;"",1,"N/A")))))</f>
        <v>5</v>
      </c>
      <c r="J7" s="5"/>
    </row>
    <row r="8" spans="2:11" ht="57" customHeight="1" thickBot="1" x14ac:dyDescent="0.3">
      <c r="B8" s="19" t="s">
        <v>271</v>
      </c>
      <c r="C8" s="4" t="s">
        <v>272</v>
      </c>
      <c r="D8" s="84"/>
      <c r="E8" s="84"/>
      <c r="F8" s="84"/>
      <c r="G8" s="84"/>
      <c r="H8" s="108" t="s">
        <v>156</v>
      </c>
      <c r="I8" s="38">
        <f>IF($H8&lt;&gt;"",5,IF($G8&lt;&gt;"",4,IF($F8&lt;&gt;"",3,IF($E8&lt;&gt;"",2,IF($D8&lt;&gt;"",1,"N/A")))))</f>
        <v>5</v>
      </c>
      <c r="J8" s="3"/>
    </row>
    <row r="9" spans="2:11" ht="36.6" customHeight="1" thickBot="1" x14ac:dyDescent="0.3">
      <c r="B9" s="19" t="s">
        <v>273</v>
      </c>
      <c r="C9" s="4" t="s">
        <v>274</v>
      </c>
      <c r="D9" s="84"/>
      <c r="E9" s="84"/>
      <c r="F9" s="84"/>
      <c r="G9" s="84" t="s">
        <v>35</v>
      </c>
      <c r="H9" s="84"/>
      <c r="I9" s="38">
        <f>IF($H9&lt;&gt;"",5,IF($G9&lt;&gt;"",4,IF($F9&lt;&gt;"",3,IF($E9&lt;&gt;"",2,IF($D9&lt;&gt;"",1,"N/A")))))</f>
        <v>4</v>
      </c>
      <c r="J9" s="3"/>
    </row>
    <row r="10" spans="2:11" ht="44.25" customHeight="1" thickBot="1" x14ac:dyDescent="0.3">
      <c r="B10" s="19" t="s">
        <v>275</v>
      </c>
      <c r="C10" s="4" t="s">
        <v>276</v>
      </c>
      <c r="D10" s="84"/>
      <c r="E10" s="84"/>
      <c r="F10" s="84"/>
      <c r="G10" s="84" t="s">
        <v>35</v>
      </c>
      <c r="H10" s="84"/>
      <c r="I10" s="38">
        <f>IF($H10&lt;&gt;"",5,IF($G10&lt;&gt;"",4,IF($F10&lt;&gt;"",3,IF($E10&lt;&gt;"",2,IF($D10&lt;&gt;"",1,"N/A")))))</f>
        <v>4</v>
      </c>
      <c r="J10" s="5"/>
    </row>
    <row r="11" spans="2:11" ht="59.45" customHeight="1" thickBot="1" x14ac:dyDescent="0.3">
      <c r="B11" s="19" t="s">
        <v>277</v>
      </c>
      <c r="C11" s="10" t="s">
        <v>278</v>
      </c>
      <c r="D11" s="48"/>
      <c r="E11" s="48"/>
      <c r="F11" s="48"/>
      <c r="G11" s="48"/>
      <c r="H11" s="48" t="s">
        <v>156</v>
      </c>
      <c r="I11" s="38">
        <f>IF($H11&lt;&gt;"",5,IF($G11&lt;&gt;"",4,IF($F11&lt;&gt;"",3,IF($E11&lt;&gt;"",2,IF($D11&lt;&gt;"",1,"N/A")))))</f>
        <v>5</v>
      </c>
      <c r="J11" s="11"/>
    </row>
    <row r="12" spans="2:11" x14ac:dyDescent="0.25">
      <c r="H12" s="47" t="s">
        <v>63</v>
      </c>
      <c r="I12" s="43">
        <f>ROUNDUP(MEDIAN(I7:I11),0)</f>
        <v>5</v>
      </c>
    </row>
  </sheetData>
  <customSheetViews>
    <customSheetView guid="{5BE82463-25D4-4940-9C11-DCFC6D5036A3}" showPageBreaks="1" showGridLines="0" fitToPage="1" printArea="1">
      <selection activeCell="M16" sqref="M16"/>
      <pageMargins left="0" right="0" top="0" bottom="0" header="0" footer="0"/>
      <pageSetup paperSize="9" scale="77" fitToHeight="0" orientation="landscape" r:id="rId1"/>
      <headerFooter>
        <oddHeader>&amp;CESG 2015 Gap analiza</oddHeader>
        <oddFooter>&amp;R&amp;P/ &amp;N</oddFooter>
      </headerFooter>
    </customSheetView>
    <customSheetView guid="{82943645-5566-4FF5-8992-E090DD11EA66}" showPageBreaks="1" showGridLines="0" fitToPage="1" printArea="1">
      <selection activeCell="D7" sqref="D7"/>
      <pageMargins left="0" right="0" top="0" bottom="0" header="0" footer="0"/>
      <pageSetup paperSize="9" scale="77" fitToHeight="0" orientation="landscape" r:id="rId2"/>
      <headerFooter>
        <oddHeader>&amp;CESG 2015 Gap analiza</oddHeader>
        <oddFooter>&amp;R&amp;P/ &amp;N</oddFooter>
      </headerFooter>
    </customSheetView>
    <customSheetView guid="{94375DC0-F14D-4331-BA01-1A95BD48363B}" showGridLines="0" fitToPage="1" showRuler="0">
      <selection activeCell="M16" sqref="M16"/>
      <pageMargins left="0" right="0" top="0" bottom="0" header="0" footer="0"/>
      <pageSetup paperSize="9" scale="77" fitToHeight="0" orientation="landscape" r:id="rId3"/>
      <headerFooter alignWithMargins="0">
        <oddHeader>&amp;CESG 2015 Gap analiza</oddHeader>
        <oddFooter>&amp;R&amp;P/ &amp;N</oddFooter>
      </headerFooter>
    </customSheetView>
    <customSheetView guid="{A9FE48A2-8533-472F-AD9D-B894AE752614}" showGridLines="0" fitToPage="1">
      <selection activeCell="I7" sqref="I7:I11"/>
      <pageMargins left="0" right="0" top="0" bottom="0" header="0" footer="0"/>
      <pageSetup paperSize="9" scale="77" fitToHeight="0" orientation="landscape" r:id="rId4"/>
      <headerFooter>
        <oddHeader>&amp;CESG 2015 Gap analiza</oddHeader>
        <oddFooter>&amp;R&amp;P/ &amp;N</oddFooter>
      </headerFooter>
    </customSheetView>
  </customSheetViews>
  <mergeCells count="8">
    <mergeCell ref="B6:J6"/>
    <mergeCell ref="B2:J2"/>
    <mergeCell ref="B3:B4"/>
    <mergeCell ref="C3:C4"/>
    <mergeCell ref="D3:I3"/>
    <mergeCell ref="J3:J4"/>
    <mergeCell ref="C5:H5"/>
    <mergeCell ref="I5:J5"/>
  </mergeCells>
  <phoneticPr fontId="0" type="noConversion"/>
  <conditionalFormatting sqref="I7:I11">
    <cfRule type="colorScale" priority="6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dxfId="24" priority="1" stopIfTrue="1">
      <formula>$I$12=5</formula>
    </cfRule>
    <cfRule type="expression" dxfId="23" priority="2" stopIfTrue="1">
      <formula>$I$12=4</formula>
    </cfRule>
    <cfRule type="expression" dxfId="22" priority="3" stopIfTrue="1">
      <formula>$I$12=3</formula>
    </cfRule>
    <cfRule type="expression" dxfId="21" priority="4" stopIfTrue="1">
      <formula>$I$12=2</formula>
    </cfRule>
    <cfRule type="expression" dxfId="20" priority="5" stopIfTrue="1">
      <formula>$I$12=1</formula>
    </cfRule>
  </conditionalFormatting>
  <pageMargins left="0.25" right="0.25" top="0.75" bottom="0.75" header="0.3" footer="0.3"/>
  <pageSetup paperSize="8" fitToHeight="0" orientation="landscape" r:id="rId5"/>
  <headerFooter>
    <oddHeader>&amp;CESG 2015. Gap analiza</oddHeader>
    <oddFooter>&amp;R&amp;P/ &amp;N</oddFooter>
  </headerFooter>
  <ignoredErrors>
    <ignoredError sqref="B5" numberStoredAsText="1"/>
    <ignoredError sqref="B7:B11" twoDigitTextYear="1"/>
    <ignoredError sqref="I5 I12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7"/>
  <sheetViews>
    <sheetView showGridLines="0" view="pageLayout" zoomScaleNormal="90" workbookViewId="0">
      <selection activeCell="F12" sqref="F12"/>
    </sheetView>
  </sheetViews>
  <sheetFormatPr defaultRowHeight="15" x14ac:dyDescent="0.25"/>
  <cols>
    <col min="1" max="1" width="1.42578125" customWidth="1"/>
    <col min="3" max="3" width="39.42578125" customWidth="1"/>
    <col min="4" max="5" width="10.7109375" style="2" customWidth="1"/>
    <col min="6" max="6" width="13" style="2" customWidth="1"/>
    <col min="7" max="7" width="10.7109375" style="2" customWidth="1"/>
    <col min="8" max="8" width="10.7109375" style="13" customWidth="1"/>
    <col min="9" max="9" width="10.7109375" style="7" customWidth="1"/>
    <col min="10" max="10" width="53.28515625" customWidth="1"/>
  </cols>
  <sheetData>
    <row r="1" spans="2:11" ht="6" customHeight="1" thickBot="1" x14ac:dyDescent="0.3"/>
    <row r="2" spans="2:11" ht="16.5" thickBot="1" x14ac:dyDescent="0.3">
      <c r="B2" s="118" t="s">
        <v>279</v>
      </c>
      <c r="C2" s="119"/>
      <c r="D2" s="119"/>
      <c r="E2" s="119"/>
      <c r="F2" s="119"/>
      <c r="G2" s="119"/>
      <c r="H2" s="119"/>
      <c r="I2" s="119"/>
      <c r="J2" s="120"/>
    </row>
    <row r="3" spans="2:11" ht="16.5" customHeight="1" thickBot="1" x14ac:dyDescent="0.3">
      <c r="B3" s="121" t="s">
        <v>22</v>
      </c>
      <c r="C3" s="123" t="s">
        <v>280</v>
      </c>
      <c r="D3" s="127" t="s">
        <v>24</v>
      </c>
      <c r="E3" s="128"/>
      <c r="F3" s="128"/>
      <c r="G3" s="128"/>
      <c r="H3" s="128"/>
      <c r="I3" s="129"/>
      <c r="J3" s="125" t="s">
        <v>25</v>
      </c>
    </row>
    <row r="4" spans="2:11" ht="23.25" thickBot="1" x14ac:dyDescent="0.3">
      <c r="B4" s="122"/>
      <c r="C4" s="124"/>
      <c r="D4" s="29" t="s">
        <v>26</v>
      </c>
      <c r="E4" s="30" t="s">
        <v>27</v>
      </c>
      <c r="F4" s="16" t="s">
        <v>13</v>
      </c>
      <c r="G4" s="39" t="s">
        <v>14</v>
      </c>
      <c r="H4" s="40" t="s">
        <v>28</v>
      </c>
      <c r="I4" s="46" t="s">
        <v>29</v>
      </c>
      <c r="J4" s="126"/>
    </row>
    <row r="5" spans="2:11" ht="25.9" customHeight="1" thickBot="1" x14ac:dyDescent="0.3">
      <c r="B5" s="17" t="s">
        <v>281</v>
      </c>
      <c r="C5" s="116" t="s">
        <v>282</v>
      </c>
      <c r="D5" s="117"/>
      <c r="E5" s="117"/>
      <c r="F5" s="117"/>
      <c r="G5" s="117"/>
      <c r="H5" s="117"/>
      <c r="I5" s="132" t="str">
        <f>IF(I13=5,"djelotvorno", IF(I13=4,"djelomično djelotvorno",IF(I13=3,"implementirano",IF(I13=2,"definirano", IF(I13=1,"nije definirano","N/A")))))</f>
        <v>djelomično djelotvorno</v>
      </c>
      <c r="J5" s="133"/>
    </row>
    <row r="6" spans="2:11" ht="53.45" customHeight="1" thickBot="1" x14ac:dyDescent="0.3">
      <c r="B6" s="113" t="s">
        <v>283</v>
      </c>
      <c r="C6" s="114"/>
      <c r="D6" s="114"/>
      <c r="E6" s="114"/>
      <c r="F6" s="114"/>
      <c r="G6" s="114"/>
      <c r="H6" s="114"/>
      <c r="I6" s="114"/>
      <c r="J6" s="115"/>
      <c r="K6" s="12"/>
    </row>
    <row r="7" spans="2:11" ht="100.9" customHeight="1" thickBot="1" x14ac:dyDescent="0.3">
      <c r="B7" s="19" t="s">
        <v>284</v>
      </c>
      <c r="C7" s="4" t="s">
        <v>285</v>
      </c>
      <c r="D7" s="84"/>
      <c r="E7" s="84"/>
      <c r="F7" s="84"/>
      <c r="G7" s="84" t="s">
        <v>35</v>
      </c>
      <c r="H7" s="84"/>
      <c r="I7" s="38">
        <f t="shared" ref="I7:I12" si="0">IF($H7&lt;&gt;"",5,IF($G7&lt;&gt;"",4,IF($F7&lt;&gt;"",3,IF($E7&lt;&gt;"",2,IF($D7&lt;&gt;"",1,"N/A")))))</f>
        <v>4</v>
      </c>
      <c r="J7" s="105" t="s">
        <v>286</v>
      </c>
    </row>
    <row r="8" spans="2:11" ht="40.9" customHeight="1" thickBot="1" x14ac:dyDescent="0.3">
      <c r="B8" s="19" t="s">
        <v>287</v>
      </c>
      <c r="C8" s="4" t="s">
        <v>288</v>
      </c>
      <c r="D8" s="84"/>
      <c r="E8" s="84"/>
      <c r="F8" s="84"/>
      <c r="G8" s="84" t="s">
        <v>35</v>
      </c>
      <c r="H8" s="84"/>
      <c r="I8" s="38">
        <f t="shared" si="0"/>
        <v>4</v>
      </c>
      <c r="J8" s="87" t="s">
        <v>289</v>
      </c>
    </row>
    <row r="9" spans="2:11" ht="47.45" customHeight="1" thickBot="1" x14ac:dyDescent="0.3">
      <c r="B9" s="19" t="s">
        <v>290</v>
      </c>
      <c r="C9" s="4" t="s">
        <v>291</v>
      </c>
      <c r="D9" s="84"/>
      <c r="E9" s="84"/>
      <c r="F9" s="84"/>
      <c r="G9" s="84" t="s">
        <v>35</v>
      </c>
      <c r="H9" s="84"/>
      <c r="I9" s="38">
        <f t="shared" si="0"/>
        <v>4</v>
      </c>
      <c r="J9" s="87" t="s">
        <v>292</v>
      </c>
    </row>
    <row r="10" spans="2:11" ht="32.450000000000003" customHeight="1" thickBot="1" x14ac:dyDescent="0.3">
      <c r="B10" s="19" t="s">
        <v>293</v>
      </c>
      <c r="C10" s="4" t="s">
        <v>294</v>
      </c>
      <c r="D10" s="84"/>
      <c r="E10" s="84"/>
      <c r="F10" s="84"/>
      <c r="G10" s="84" t="s">
        <v>35</v>
      </c>
      <c r="H10" s="84"/>
      <c r="I10" s="38">
        <f t="shared" si="0"/>
        <v>4</v>
      </c>
      <c r="J10" s="87" t="s">
        <v>295</v>
      </c>
    </row>
    <row r="11" spans="2:11" ht="52.5" customHeight="1" thickBot="1" x14ac:dyDescent="0.3">
      <c r="B11" s="19" t="s">
        <v>296</v>
      </c>
      <c r="C11" s="10" t="s">
        <v>297</v>
      </c>
      <c r="D11" s="48"/>
      <c r="E11" s="48"/>
      <c r="F11" s="48"/>
      <c r="G11" s="48" t="s">
        <v>35</v>
      </c>
      <c r="H11" s="48"/>
      <c r="I11" s="38">
        <f t="shared" si="0"/>
        <v>4</v>
      </c>
      <c r="J11" s="102" t="s">
        <v>298</v>
      </c>
    </row>
    <row r="12" spans="2:11" ht="52.5" customHeight="1" thickBot="1" x14ac:dyDescent="0.3">
      <c r="B12" s="19" t="s">
        <v>299</v>
      </c>
      <c r="C12" s="10" t="s">
        <v>300</v>
      </c>
      <c r="D12" s="48"/>
      <c r="E12" s="48"/>
      <c r="F12" s="48"/>
      <c r="G12" s="48" t="s">
        <v>156</v>
      </c>
      <c r="H12" s="48"/>
      <c r="I12" s="38">
        <f t="shared" si="0"/>
        <v>4</v>
      </c>
      <c r="J12" s="102" t="s">
        <v>301</v>
      </c>
    </row>
    <row r="13" spans="2:11" x14ac:dyDescent="0.25">
      <c r="H13" s="47" t="s">
        <v>63</v>
      </c>
      <c r="I13" s="43">
        <f>ROUNDUP(MEDIAN(I7:I12),0)</f>
        <v>4</v>
      </c>
    </row>
    <row r="14" spans="2:11" x14ac:dyDescent="0.25">
      <c r="C14" s="77"/>
    </row>
    <row r="15" spans="2:11" x14ac:dyDescent="0.25">
      <c r="B15" s="140" t="s">
        <v>302</v>
      </c>
      <c r="C15" s="140"/>
      <c r="D15" s="140"/>
      <c r="E15" s="140"/>
      <c r="F15" s="140"/>
    </row>
    <row r="16" spans="2:11" x14ac:dyDescent="0.25">
      <c r="B16" s="140"/>
      <c r="C16" s="140"/>
      <c r="D16" s="140"/>
      <c r="E16" s="140"/>
      <c r="F16" s="140"/>
    </row>
    <row r="17" spans="2:6" x14ac:dyDescent="0.25">
      <c r="B17" s="140"/>
      <c r="C17" s="140"/>
      <c r="D17" s="140"/>
      <c r="E17" s="140"/>
      <c r="F17" s="140"/>
    </row>
    <row r="18" spans="2:6" x14ac:dyDescent="0.25">
      <c r="B18" s="140"/>
      <c r="C18" s="140"/>
      <c r="D18" s="140"/>
      <c r="E18" s="140"/>
      <c r="F18" s="140"/>
    </row>
    <row r="19" spans="2:6" x14ac:dyDescent="0.25">
      <c r="B19" s="140"/>
      <c r="C19" s="140"/>
      <c r="D19" s="140"/>
      <c r="E19" s="140"/>
      <c r="F19" s="140"/>
    </row>
    <row r="20" spans="2:6" x14ac:dyDescent="0.25">
      <c r="B20" s="140"/>
      <c r="C20" s="140"/>
      <c r="D20" s="140"/>
      <c r="E20" s="140"/>
      <c r="F20" s="140"/>
    </row>
    <row r="21" spans="2:6" x14ac:dyDescent="0.25">
      <c r="B21" s="140"/>
      <c r="C21" s="140"/>
      <c r="D21" s="140"/>
      <c r="E21" s="140"/>
      <c r="F21" s="140"/>
    </row>
    <row r="22" spans="2:6" x14ac:dyDescent="0.25">
      <c r="B22" s="140"/>
      <c r="C22" s="140"/>
      <c r="D22" s="140"/>
      <c r="E22" s="140"/>
      <c r="F22" s="140"/>
    </row>
    <row r="23" spans="2:6" x14ac:dyDescent="0.25">
      <c r="B23" s="140"/>
      <c r="C23" s="140"/>
      <c r="D23" s="140"/>
      <c r="E23" s="140"/>
      <c r="F23" s="140"/>
    </row>
    <row r="24" spans="2:6" x14ac:dyDescent="0.25">
      <c r="B24" s="140"/>
      <c r="C24" s="140"/>
      <c r="D24" s="140"/>
      <c r="E24" s="140"/>
      <c r="F24" s="140"/>
    </row>
    <row r="25" spans="2:6" x14ac:dyDescent="0.25">
      <c r="B25" s="140"/>
      <c r="C25" s="140"/>
      <c r="D25" s="140"/>
      <c r="E25" s="140"/>
      <c r="F25" s="140"/>
    </row>
    <row r="26" spans="2:6" x14ac:dyDescent="0.25">
      <c r="B26" s="140"/>
      <c r="C26" s="140"/>
      <c r="D26" s="140"/>
      <c r="E26" s="140"/>
      <c r="F26" s="140"/>
    </row>
    <row r="27" spans="2:6" x14ac:dyDescent="0.25">
      <c r="B27" s="140"/>
      <c r="C27" s="140"/>
      <c r="D27" s="140"/>
      <c r="E27" s="140"/>
      <c r="F27" s="140"/>
    </row>
  </sheetData>
  <customSheetViews>
    <customSheetView guid="{5BE82463-25D4-4940-9C11-DCFC6D5036A3}" showPageBreaks="1" showGridLines="0" fitToPage="1" printArea="1">
      <selection activeCell="C5" sqref="C5:H5"/>
      <pageMargins left="0" right="0" top="0" bottom="0" header="0" footer="0"/>
      <pageSetup paperSize="9" scale="77" fitToHeight="0" orientation="landscape" r:id="rId1"/>
      <headerFooter>
        <oddHeader>&amp;CESG 2015 Gap analiza</oddHeader>
        <oddFooter>&amp;R&amp;P/ &amp;N</oddFooter>
      </headerFooter>
    </customSheetView>
    <customSheetView guid="{82943645-5566-4FF5-8992-E090DD11EA66}" showPageBreaks="1" showGridLines="0" fitToPage="1" printArea="1">
      <selection activeCell="D16" sqref="D16"/>
      <pageMargins left="0" right="0" top="0" bottom="0" header="0" footer="0"/>
      <pageSetup paperSize="9" scale="77" fitToHeight="0" orientation="landscape" r:id="rId2"/>
      <headerFooter>
        <oddHeader>&amp;CESG 2015 Gap analiza</oddHeader>
        <oddFooter>&amp;R&amp;P/ &amp;N</oddFooter>
      </headerFooter>
    </customSheetView>
    <customSheetView guid="{94375DC0-F14D-4331-BA01-1A95BD48363B}" showGridLines="0" fitToPage="1" showRuler="0">
      <selection activeCell="D16" sqref="D16"/>
      <pageMargins left="0" right="0" top="0" bottom="0" header="0" footer="0"/>
      <pageSetup paperSize="9" scale="77" fitToHeight="0" orientation="landscape" r:id="rId3"/>
      <headerFooter alignWithMargins="0">
        <oddHeader>&amp;CESG 2015 Gap analiza</oddHeader>
        <oddFooter>&amp;R&amp;P/ &amp;N</oddFooter>
      </headerFooter>
    </customSheetView>
    <customSheetView guid="{A9FE48A2-8533-472F-AD9D-B894AE752614}" showGridLines="0" fitToPage="1" topLeftCell="A5">
      <selection activeCell="I7" sqref="I7:I12"/>
      <pageMargins left="0" right="0" top="0" bottom="0" header="0" footer="0"/>
      <pageSetup paperSize="9" scale="77" fitToHeight="0" orientation="landscape" r:id="rId4"/>
      <headerFooter>
        <oddHeader>&amp;CESG 2015 Gap analiza</oddHeader>
        <oddFooter>&amp;R&amp;P/ &amp;N</oddFooter>
      </headerFooter>
    </customSheetView>
  </customSheetViews>
  <mergeCells count="9">
    <mergeCell ref="B15:F27"/>
    <mergeCell ref="B6:J6"/>
    <mergeCell ref="B2:J2"/>
    <mergeCell ref="B3:B4"/>
    <mergeCell ref="C3:C4"/>
    <mergeCell ref="D3:I3"/>
    <mergeCell ref="J3:J4"/>
    <mergeCell ref="C5:H5"/>
    <mergeCell ref="I5:J5"/>
  </mergeCells>
  <phoneticPr fontId="0" type="noConversion"/>
  <conditionalFormatting sqref="I7:I12">
    <cfRule type="colorScale" priority="6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dxfId="19" priority="1" stopIfTrue="1">
      <formula>$I$13=5</formula>
    </cfRule>
    <cfRule type="expression" dxfId="18" priority="2" stopIfTrue="1">
      <formula>$I$13=4</formula>
    </cfRule>
    <cfRule type="expression" dxfId="17" priority="3" stopIfTrue="1">
      <formula>$I$13=3</formula>
    </cfRule>
    <cfRule type="expression" dxfId="16" priority="4" stopIfTrue="1">
      <formula>$I$13=2</formula>
    </cfRule>
    <cfRule type="expression" dxfId="15" priority="5" stopIfTrue="1">
      <formula>$I$13=1</formula>
    </cfRule>
  </conditionalFormatting>
  <pageMargins left="0.25" right="0.25" top="0.75" bottom="0.75" header="0.3" footer="0.3"/>
  <pageSetup paperSize="8" scale="97" orientation="landscape" r:id="rId5"/>
  <headerFooter>
    <oddHeader>&amp;CSveučilište u Zagrebu Gap analiza</oddHeader>
    <oddFooter>&amp;R&amp;P/ &amp;N</oddFooter>
  </headerFooter>
  <ignoredErrors>
    <ignoredError sqref="B5" numberStoredAsText="1"/>
    <ignoredError sqref="B7:B12" twoDigitTextYear="1"/>
    <ignoredError sqref="I5 I13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4"/>
  <sheetViews>
    <sheetView showGridLines="0" view="pageLayout" topLeftCell="A10" zoomScaleNormal="90" workbookViewId="0">
      <selection activeCell="F12" sqref="F12"/>
    </sheetView>
  </sheetViews>
  <sheetFormatPr defaultRowHeight="15" x14ac:dyDescent="0.25"/>
  <cols>
    <col min="1" max="1" width="1.42578125" customWidth="1"/>
    <col min="3" max="3" width="39.42578125" customWidth="1"/>
    <col min="4" max="5" width="10.7109375" style="2" customWidth="1"/>
    <col min="6" max="6" width="13" style="2" customWidth="1"/>
    <col min="7" max="7" width="10.7109375" style="2" customWidth="1"/>
    <col min="8" max="8" width="10.7109375" style="13" customWidth="1"/>
    <col min="9" max="9" width="10.7109375" style="7" customWidth="1"/>
    <col min="10" max="10" width="53.28515625" customWidth="1"/>
  </cols>
  <sheetData>
    <row r="1" spans="2:11" ht="6" customHeight="1" thickBot="1" x14ac:dyDescent="0.3"/>
    <row r="2" spans="2:11" ht="16.5" thickBot="1" x14ac:dyDescent="0.3">
      <c r="B2" s="118" t="s">
        <v>279</v>
      </c>
      <c r="C2" s="119"/>
      <c r="D2" s="119"/>
      <c r="E2" s="119"/>
      <c r="F2" s="119"/>
      <c r="G2" s="119"/>
      <c r="H2" s="119"/>
      <c r="I2" s="119"/>
      <c r="J2" s="120"/>
    </row>
    <row r="3" spans="2:11" ht="16.5" customHeight="1" thickBot="1" x14ac:dyDescent="0.3">
      <c r="B3" s="121" t="s">
        <v>22</v>
      </c>
      <c r="C3" s="123" t="s">
        <v>280</v>
      </c>
      <c r="D3" s="127" t="s">
        <v>24</v>
      </c>
      <c r="E3" s="128"/>
      <c r="F3" s="128"/>
      <c r="G3" s="128"/>
      <c r="H3" s="128"/>
      <c r="I3" s="129"/>
      <c r="J3" s="125" t="s">
        <v>25</v>
      </c>
    </row>
    <row r="4" spans="2:11" ht="23.25" thickBot="1" x14ac:dyDescent="0.3">
      <c r="B4" s="122"/>
      <c r="C4" s="124"/>
      <c r="D4" s="29" t="s">
        <v>26</v>
      </c>
      <c r="E4" s="30" t="s">
        <v>27</v>
      </c>
      <c r="F4" s="16" t="s">
        <v>13</v>
      </c>
      <c r="G4" s="39" t="s">
        <v>14</v>
      </c>
      <c r="H4" s="40" t="s">
        <v>28</v>
      </c>
      <c r="I4" s="46" t="s">
        <v>29</v>
      </c>
      <c r="J4" s="126"/>
    </row>
    <row r="5" spans="2:11" ht="30.6" customHeight="1" thickBot="1" x14ac:dyDescent="0.3">
      <c r="B5" s="17" t="s">
        <v>303</v>
      </c>
      <c r="C5" s="116" t="s">
        <v>304</v>
      </c>
      <c r="D5" s="117"/>
      <c r="E5" s="117"/>
      <c r="F5" s="117"/>
      <c r="G5" s="117"/>
      <c r="H5" s="117"/>
      <c r="I5" s="132" t="str">
        <f>IF(I14=5,"djelotvorno", IF(I14=4,"djelomično djelotvorno",IF(I14=3,"implementirano",IF(I14=2,"definirano", IF(I14=1,"nije definirano","N/A")))))</f>
        <v>djelomično djelotvorno</v>
      </c>
      <c r="J5" s="133"/>
    </row>
    <row r="6" spans="2:11" ht="49.5" customHeight="1" thickBot="1" x14ac:dyDescent="0.3">
      <c r="B6" s="113" t="s">
        <v>305</v>
      </c>
      <c r="C6" s="114"/>
      <c r="D6" s="114"/>
      <c r="E6" s="114"/>
      <c r="F6" s="114"/>
      <c r="G6" s="114"/>
      <c r="H6" s="114"/>
      <c r="I6" s="114"/>
      <c r="J6" s="115"/>
      <c r="K6" s="12"/>
    </row>
    <row r="7" spans="2:11" ht="209.25" customHeight="1" thickBot="1" x14ac:dyDescent="0.3">
      <c r="B7" s="19" t="s">
        <v>306</v>
      </c>
      <c r="C7" s="4" t="s">
        <v>307</v>
      </c>
      <c r="D7" s="84"/>
      <c r="E7" s="84"/>
      <c r="F7" s="84"/>
      <c r="G7" s="84"/>
      <c r="H7" s="84" t="s">
        <v>35</v>
      </c>
      <c r="I7" s="38">
        <f t="shared" ref="I7:I13" si="0">IF($H7&lt;&gt;"",5,IF($G7&lt;&gt;"",4,IF($F7&lt;&gt;"",3,IF($E7&lt;&gt;"",2,IF($D7&lt;&gt;"",1,"N/A")))))</f>
        <v>5</v>
      </c>
      <c r="J7" s="4" t="s">
        <v>308</v>
      </c>
    </row>
    <row r="8" spans="2:11" ht="69" customHeight="1" x14ac:dyDescent="0.25">
      <c r="B8" s="19" t="s">
        <v>309</v>
      </c>
      <c r="C8" s="4" t="s">
        <v>310</v>
      </c>
      <c r="D8" s="84"/>
      <c r="E8" s="84"/>
      <c r="F8" s="84"/>
      <c r="G8" s="108" t="s">
        <v>156</v>
      </c>
      <c r="H8" s="84"/>
      <c r="I8" s="38">
        <f t="shared" si="0"/>
        <v>4</v>
      </c>
      <c r="J8" s="4" t="s">
        <v>393</v>
      </c>
    </row>
    <row r="9" spans="2:11" ht="148.5" customHeight="1" thickBot="1" x14ac:dyDescent="0.3">
      <c r="B9" s="19" t="s">
        <v>311</v>
      </c>
      <c r="C9" s="4" t="s">
        <v>312</v>
      </c>
      <c r="D9" s="84"/>
      <c r="E9" s="84"/>
      <c r="F9" s="84"/>
      <c r="G9" s="84"/>
      <c r="H9" s="108" t="s">
        <v>156</v>
      </c>
      <c r="I9" s="38">
        <f t="shared" si="0"/>
        <v>5</v>
      </c>
      <c r="J9" s="4" t="s">
        <v>313</v>
      </c>
    </row>
    <row r="10" spans="2:11" ht="107.25" customHeight="1" thickBot="1" x14ac:dyDescent="0.3">
      <c r="B10" s="19" t="s">
        <v>314</v>
      </c>
      <c r="C10" s="4" t="s">
        <v>315</v>
      </c>
      <c r="D10" s="84"/>
      <c r="E10" s="84"/>
      <c r="F10" s="84"/>
      <c r="G10" s="84"/>
      <c r="H10" s="84" t="s">
        <v>35</v>
      </c>
      <c r="I10" s="38">
        <f t="shared" si="0"/>
        <v>5</v>
      </c>
      <c r="J10" s="4" t="s">
        <v>316</v>
      </c>
    </row>
    <row r="11" spans="2:11" ht="124.5" customHeight="1" thickBot="1" x14ac:dyDescent="0.3">
      <c r="B11" s="19" t="s">
        <v>317</v>
      </c>
      <c r="C11" s="10" t="s">
        <v>318</v>
      </c>
      <c r="D11" s="48"/>
      <c r="E11" s="48"/>
      <c r="F11" s="48" t="s">
        <v>156</v>
      </c>
      <c r="G11" s="48"/>
      <c r="H11" s="48"/>
      <c r="I11" s="38">
        <f t="shared" si="0"/>
        <v>3</v>
      </c>
      <c r="J11" s="10" t="s">
        <v>319</v>
      </c>
    </row>
    <row r="12" spans="2:11" ht="61.5" customHeight="1" thickBot="1" x14ac:dyDescent="0.3">
      <c r="B12" s="19" t="s">
        <v>320</v>
      </c>
      <c r="C12" s="10" t="s">
        <v>321</v>
      </c>
      <c r="D12" s="48"/>
      <c r="E12" s="48" t="s">
        <v>35</v>
      </c>
      <c r="F12" s="48"/>
      <c r="G12" s="48"/>
      <c r="H12" s="48"/>
      <c r="I12" s="38">
        <f t="shared" si="0"/>
        <v>2</v>
      </c>
      <c r="J12" s="10" t="s">
        <v>322</v>
      </c>
    </row>
    <row r="13" spans="2:11" ht="33.6" customHeight="1" thickBot="1" x14ac:dyDescent="0.3">
      <c r="B13" s="19" t="s">
        <v>323</v>
      </c>
      <c r="C13" s="10" t="s">
        <v>324</v>
      </c>
      <c r="D13" s="48"/>
      <c r="E13" s="48"/>
      <c r="F13" s="48"/>
      <c r="G13" s="48" t="s">
        <v>156</v>
      </c>
      <c r="H13" s="48"/>
      <c r="I13" s="38">
        <f t="shared" si="0"/>
        <v>4</v>
      </c>
      <c r="J13" s="10" t="s">
        <v>394</v>
      </c>
    </row>
    <row r="14" spans="2:11" x14ac:dyDescent="0.25">
      <c r="H14" s="47" t="s">
        <v>63</v>
      </c>
      <c r="I14" s="43">
        <f>ROUNDUP(MEDIAN(I7:I13),0)</f>
        <v>4</v>
      </c>
    </row>
  </sheetData>
  <customSheetViews>
    <customSheetView guid="{5BE82463-25D4-4940-9C11-DCFC6D5036A3}" showPageBreaks="1" showGridLines="0" fitToPage="1" printArea="1">
      <selection activeCell="D7" sqref="D7:H13"/>
      <pageMargins left="0" right="0" top="0" bottom="0" header="0" footer="0"/>
      <pageSetup paperSize="9" scale="77" fitToHeight="0" orientation="landscape" r:id="rId1"/>
      <headerFooter>
        <oddHeader>&amp;CESG 2015 Gap analiza</oddHeader>
        <oddFooter>&amp;R&amp;P/ &amp;N</oddFooter>
      </headerFooter>
    </customSheetView>
    <customSheetView guid="{82943645-5566-4FF5-8992-E090DD11EA66}" showPageBreaks="1" showGridLines="0" fitToPage="1" printArea="1">
      <selection activeCell="B21" sqref="B21"/>
      <pageMargins left="0" right="0" top="0" bottom="0" header="0" footer="0"/>
      <pageSetup paperSize="9" scale="77" fitToHeight="0" orientation="landscape" r:id="rId2"/>
      <headerFooter>
        <oddHeader>&amp;CESG 2015 Gap analiza</oddHeader>
        <oddFooter>&amp;R&amp;P/ &amp;N</oddFooter>
      </headerFooter>
    </customSheetView>
    <customSheetView guid="{94375DC0-F14D-4331-BA01-1A95BD48363B}" showGridLines="0" fitToPage="1" showRuler="0">
      <selection activeCell="C10" sqref="C10"/>
      <pageMargins left="0" right="0" top="0" bottom="0" header="0" footer="0"/>
      <pageSetup paperSize="9" scale="77" fitToHeight="0" orientation="landscape" r:id="rId3"/>
      <headerFooter alignWithMargins="0">
        <oddHeader>&amp;CESG 2015 Gap analiza</oddHeader>
        <oddFooter>&amp;R&amp;P/ &amp;N</oddFooter>
      </headerFooter>
    </customSheetView>
    <customSheetView guid="{A9FE48A2-8533-472F-AD9D-B894AE752614}" showGridLines="0" fitToPage="1" topLeftCell="A5">
      <selection activeCell="I7" sqref="I7:I13"/>
      <pageMargins left="0" right="0" top="0" bottom="0" header="0" footer="0"/>
      <pageSetup paperSize="9" scale="77" fitToHeight="0" orientation="landscape" r:id="rId4"/>
      <headerFooter>
        <oddHeader>&amp;CESG 2015 Gap analiza</oddHeader>
        <oddFooter>&amp;R&amp;P/ &amp;N</oddFooter>
      </headerFooter>
    </customSheetView>
  </customSheetViews>
  <mergeCells count="8">
    <mergeCell ref="B6:J6"/>
    <mergeCell ref="B2:J2"/>
    <mergeCell ref="B3:B4"/>
    <mergeCell ref="C3:C4"/>
    <mergeCell ref="D3:I3"/>
    <mergeCell ref="J3:J4"/>
    <mergeCell ref="C5:H5"/>
    <mergeCell ref="I5:J5"/>
  </mergeCells>
  <phoneticPr fontId="0" type="noConversion"/>
  <conditionalFormatting sqref="I7:I13">
    <cfRule type="colorScale" priority="6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dxfId="14" priority="1" stopIfTrue="1">
      <formula>$I$14=5</formula>
    </cfRule>
    <cfRule type="expression" dxfId="13" priority="2" stopIfTrue="1">
      <formula>$I$14=4</formula>
    </cfRule>
    <cfRule type="expression" dxfId="12" priority="3" stopIfTrue="1">
      <formula>$I$14=3</formula>
    </cfRule>
    <cfRule type="expression" dxfId="11" priority="4" stopIfTrue="1">
      <formula>$I$14=2</formula>
    </cfRule>
    <cfRule type="expression" dxfId="10" priority="5" stopIfTrue="1">
      <formula>$I$14=1</formula>
    </cfRule>
  </conditionalFormatting>
  <pageMargins left="0.25" right="0.25" top="0.75" bottom="0.75" header="0.3" footer="0.3"/>
  <pageSetup paperSize="8" fitToHeight="0" orientation="landscape" r:id="rId5"/>
  <headerFooter>
    <oddHeader>&amp;CSveučilište u Zagrebu Gap analiza</oddHeader>
    <oddFooter>&amp;R&amp;P/ &amp;N</oddFooter>
  </headerFooter>
  <ignoredErrors>
    <ignoredError sqref="B5" numberStoredAsText="1"/>
    <ignoredError sqref="B7:B13" twoDigitTextYear="1"/>
    <ignoredError sqref="I5 I14" evalErro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6"/>
  <sheetViews>
    <sheetView showGridLines="0" showWhiteSpace="0" view="pageLayout" zoomScaleNormal="90" workbookViewId="0">
      <selection activeCell="C15" sqref="C15"/>
    </sheetView>
  </sheetViews>
  <sheetFormatPr defaultRowHeight="15" x14ac:dyDescent="0.25"/>
  <cols>
    <col min="1" max="1" width="1.42578125" customWidth="1"/>
    <col min="3" max="3" width="39.42578125" customWidth="1"/>
    <col min="4" max="5" width="10.7109375" style="2" customWidth="1"/>
    <col min="6" max="6" width="13" style="2" customWidth="1"/>
    <col min="7" max="7" width="10.7109375" style="2" customWidth="1"/>
    <col min="8" max="8" width="10.7109375" style="13" customWidth="1"/>
    <col min="9" max="9" width="10.7109375" style="7" customWidth="1"/>
    <col min="10" max="10" width="53.28515625" customWidth="1"/>
  </cols>
  <sheetData>
    <row r="1" spans="2:11" ht="6" customHeight="1" thickBot="1" x14ac:dyDescent="0.3"/>
    <row r="2" spans="2:11" ht="16.5" thickBot="1" x14ac:dyDescent="0.3">
      <c r="B2" s="118" t="s">
        <v>279</v>
      </c>
      <c r="C2" s="119"/>
      <c r="D2" s="119"/>
      <c r="E2" s="119"/>
      <c r="F2" s="119"/>
      <c r="G2" s="119"/>
      <c r="H2" s="119"/>
      <c r="I2" s="119"/>
      <c r="J2" s="120"/>
    </row>
    <row r="3" spans="2:11" ht="16.5" customHeight="1" thickBot="1" x14ac:dyDescent="0.3">
      <c r="B3" s="121" t="s">
        <v>22</v>
      </c>
      <c r="C3" s="123" t="s">
        <v>280</v>
      </c>
      <c r="D3" s="127" t="s">
        <v>24</v>
      </c>
      <c r="E3" s="128"/>
      <c r="F3" s="128"/>
      <c r="G3" s="128"/>
      <c r="H3" s="128"/>
      <c r="I3" s="129"/>
      <c r="J3" s="125" t="s">
        <v>25</v>
      </c>
    </row>
    <row r="4" spans="2:11" ht="23.25" thickBot="1" x14ac:dyDescent="0.3">
      <c r="B4" s="122"/>
      <c r="C4" s="124"/>
      <c r="D4" s="29" t="s">
        <v>26</v>
      </c>
      <c r="E4" s="30" t="s">
        <v>27</v>
      </c>
      <c r="F4" s="16" t="s">
        <v>13</v>
      </c>
      <c r="G4" s="39" t="s">
        <v>14</v>
      </c>
      <c r="H4" s="40" t="s">
        <v>28</v>
      </c>
      <c r="I4" s="46" t="s">
        <v>29</v>
      </c>
      <c r="J4" s="126"/>
    </row>
    <row r="5" spans="2:11" ht="30" customHeight="1" thickBot="1" x14ac:dyDescent="0.3">
      <c r="B5" s="17" t="s">
        <v>325</v>
      </c>
      <c r="C5" s="116" t="s">
        <v>326</v>
      </c>
      <c r="D5" s="117"/>
      <c r="E5" s="117"/>
      <c r="F5" s="117"/>
      <c r="G5" s="117"/>
      <c r="H5" s="117"/>
      <c r="I5" s="132" t="str">
        <f>IF(I16=5,"djelotvorno", IF(I16=4,"djelomično djelotvorno",IF(I16=3,"implementirano",IF(I16=2,"definirano", IF(I16=1,"nije definirano","N/A")))))</f>
        <v>djelotvorno</v>
      </c>
      <c r="J5" s="133"/>
    </row>
    <row r="6" spans="2:11" ht="49.5" customHeight="1" thickBot="1" x14ac:dyDescent="0.3">
      <c r="B6" s="113" t="s">
        <v>327</v>
      </c>
      <c r="C6" s="114"/>
      <c r="D6" s="114"/>
      <c r="E6" s="114"/>
      <c r="F6" s="114"/>
      <c r="G6" s="114"/>
      <c r="H6" s="114"/>
      <c r="I6" s="114"/>
      <c r="J6" s="115"/>
      <c r="K6" s="12"/>
    </row>
    <row r="7" spans="2:11" ht="39" customHeight="1" thickBot="1" x14ac:dyDescent="0.3">
      <c r="B7" s="19" t="s">
        <v>328</v>
      </c>
      <c r="C7" s="4" t="s">
        <v>329</v>
      </c>
      <c r="D7" s="84"/>
      <c r="E7" s="84"/>
      <c r="F7" s="84"/>
      <c r="G7" s="84"/>
      <c r="H7" s="84" t="s">
        <v>156</v>
      </c>
      <c r="I7" s="38">
        <f t="shared" ref="I7:I15" si="0">IF($H7&lt;&gt;"",5,IF($G7&lt;&gt;"",4,IF($F7&lt;&gt;"",3,IF($E7&lt;&gt;"",2,IF($D7&lt;&gt;"",1,"N/A")))))</f>
        <v>5</v>
      </c>
      <c r="J7" s="87" t="s">
        <v>330</v>
      </c>
    </row>
    <row r="8" spans="2:11" ht="60.75" thickBot="1" x14ac:dyDescent="0.3">
      <c r="B8" s="19" t="s">
        <v>331</v>
      </c>
      <c r="C8" s="4" t="s">
        <v>332</v>
      </c>
      <c r="D8" s="84"/>
      <c r="E8" s="84"/>
      <c r="F8" s="84"/>
      <c r="G8" s="84"/>
      <c r="H8" s="84" t="s">
        <v>156</v>
      </c>
      <c r="I8" s="38">
        <f t="shared" si="0"/>
        <v>5</v>
      </c>
      <c r="J8" s="87" t="s">
        <v>333</v>
      </c>
    </row>
    <row r="9" spans="2:11" ht="44.45" customHeight="1" thickBot="1" x14ac:dyDescent="0.3">
      <c r="B9" s="19" t="s">
        <v>334</v>
      </c>
      <c r="C9" s="80" t="s">
        <v>335</v>
      </c>
      <c r="D9" s="84"/>
      <c r="E9" s="84"/>
      <c r="F9" s="84"/>
      <c r="G9" s="84" t="s">
        <v>156</v>
      </c>
      <c r="H9" s="84"/>
      <c r="I9" s="38">
        <f t="shared" si="0"/>
        <v>4</v>
      </c>
      <c r="J9" s="87" t="s">
        <v>336</v>
      </c>
    </row>
    <row r="10" spans="2:11" ht="156.75" thickBot="1" x14ac:dyDescent="0.3">
      <c r="B10" s="19" t="s">
        <v>337</v>
      </c>
      <c r="C10" s="80" t="s">
        <v>338</v>
      </c>
      <c r="D10" s="84"/>
      <c r="E10" s="84"/>
      <c r="F10" s="84"/>
      <c r="G10" s="84" t="s">
        <v>156</v>
      </c>
      <c r="H10" s="84"/>
      <c r="I10" s="38">
        <f t="shared" si="0"/>
        <v>4</v>
      </c>
      <c r="J10" s="87" t="s">
        <v>339</v>
      </c>
    </row>
    <row r="11" spans="2:11" ht="52.5" customHeight="1" thickBot="1" x14ac:dyDescent="0.3">
      <c r="B11" s="19" t="s">
        <v>340</v>
      </c>
      <c r="C11" s="10" t="s">
        <v>341</v>
      </c>
      <c r="D11" s="48"/>
      <c r="E11" s="48"/>
      <c r="F11" s="48"/>
      <c r="G11" s="48"/>
      <c r="H11" s="48" t="s">
        <v>156</v>
      </c>
      <c r="I11" s="38">
        <f t="shared" si="0"/>
        <v>5</v>
      </c>
      <c r="J11" s="87" t="s">
        <v>342</v>
      </c>
    </row>
    <row r="12" spans="2:11" ht="70.5" customHeight="1" thickBot="1" x14ac:dyDescent="0.3">
      <c r="B12" s="19" t="s">
        <v>343</v>
      </c>
      <c r="C12" s="10" t="s">
        <v>344</v>
      </c>
      <c r="D12" s="48"/>
      <c r="E12" s="48"/>
      <c r="F12" s="48"/>
      <c r="G12" s="48"/>
      <c r="H12" s="48" t="s">
        <v>156</v>
      </c>
      <c r="I12" s="38">
        <f t="shared" si="0"/>
        <v>5</v>
      </c>
      <c r="J12" s="87" t="s">
        <v>345</v>
      </c>
    </row>
    <row r="13" spans="2:11" ht="72" customHeight="1" thickBot="1" x14ac:dyDescent="0.3">
      <c r="B13" s="19" t="s">
        <v>346</v>
      </c>
      <c r="C13" s="10" t="s">
        <v>347</v>
      </c>
      <c r="D13" s="48"/>
      <c r="E13" s="48"/>
      <c r="F13" s="48"/>
      <c r="G13" s="48"/>
      <c r="H13" s="48" t="s">
        <v>156</v>
      </c>
      <c r="I13" s="38">
        <f t="shared" si="0"/>
        <v>5</v>
      </c>
      <c r="J13" s="87" t="s">
        <v>348</v>
      </c>
    </row>
    <row r="14" spans="2:11" ht="52.5" customHeight="1" thickBot="1" x14ac:dyDescent="0.3">
      <c r="B14" s="19" t="s">
        <v>349</v>
      </c>
      <c r="C14" s="10" t="s">
        <v>350</v>
      </c>
      <c r="D14" s="48"/>
      <c r="E14" s="48"/>
      <c r="F14" s="48"/>
      <c r="G14" s="48"/>
      <c r="H14" s="48" t="s">
        <v>156</v>
      </c>
      <c r="I14" s="38">
        <f t="shared" si="0"/>
        <v>5</v>
      </c>
      <c r="J14" s="87" t="s">
        <v>351</v>
      </c>
    </row>
    <row r="15" spans="2:11" ht="48.75" thickBot="1" x14ac:dyDescent="0.3">
      <c r="B15" s="19" t="s">
        <v>352</v>
      </c>
      <c r="C15" s="10" t="s">
        <v>353</v>
      </c>
      <c r="D15" s="48"/>
      <c r="E15" s="48"/>
      <c r="F15" s="48"/>
      <c r="G15" s="48"/>
      <c r="H15" s="48" t="s">
        <v>156</v>
      </c>
      <c r="I15" s="38">
        <f t="shared" si="0"/>
        <v>5</v>
      </c>
      <c r="J15" s="87" t="s">
        <v>354</v>
      </c>
    </row>
    <row r="16" spans="2:11" x14ac:dyDescent="0.25">
      <c r="H16" s="47" t="s">
        <v>63</v>
      </c>
      <c r="I16" s="43">
        <f>ROUNDUP(MEDIAN(I7:I15),0)</f>
        <v>5</v>
      </c>
    </row>
  </sheetData>
  <customSheetViews>
    <customSheetView guid="{5BE82463-25D4-4940-9C11-DCFC6D5036A3}" showPageBreaks="1" showGridLines="0" fitToPage="1" printArea="1" topLeftCell="A4">
      <selection activeCell="N15" sqref="N15"/>
      <pageMargins left="0" right="0" top="0" bottom="0" header="0" footer="0"/>
      <pageSetup paperSize="9" scale="77" fitToHeight="0" orientation="landscape" r:id="rId1"/>
      <headerFooter>
        <oddHeader>&amp;CESG 2015 Gap analiza</oddHeader>
        <oddFooter>&amp;R&amp;P/ &amp;N</oddFooter>
      </headerFooter>
    </customSheetView>
    <customSheetView guid="{82943645-5566-4FF5-8992-E090DD11EA66}" showPageBreaks="1" showGridLines="0" fitToPage="1" printArea="1" topLeftCell="A4">
      <selection activeCell="C10" sqref="C10"/>
      <pageMargins left="0" right="0" top="0" bottom="0" header="0" footer="0"/>
      <pageSetup paperSize="9" scale="77" fitToHeight="0" orientation="landscape" r:id="rId2"/>
      <headerFooter>
        <oddHeader>&amp;CESG 2015 Gap analiza</oddHeader>
        <oddFooter>&amp;R&amp;P/ &amp;N</oddFooter>
      </headerFooter>
    </customSheetView>
    <customSheetView guid="{94375DC0-F14D-4331-BA01-1A95BD48363B}" showGridLines="0" fitToPage="1" showRuler="0" topLeftCell="A4">
      <selection activeCell="N15" sqref="N15"/>
      <pageMargins left="0" right="0" top="0" bottom="0" header="0" footer="0"/>
      <pageSetup paperSize="9" scale="77" fitToHeight="0" orientation="landscape" r:id="rId3"/>
      <headerFooter alignWithMargins="0">
        <oddHeader>&amp;CESG 2015 Gap analiza</oddHeader>
        <oddFooter>&amp;R&amp;P/ &amp;N</oddFooter>
      </headerFooter>
    </customSheetView>
    <customSheetView guid="{A9FE48A2-8533-472F-AD9D-B894AE752614}" showGridLines="0" fitToPage="1" topLeftCell="A7">
      <selection activeCell="I7" sqref="I7:I15"/>
      <pageMargins left="0" right="0" top="0" bottom="0" header="0" footer="0"/>
      <pageSetup paperSize="9" scale="77" fitToHeight="0" orientation="landscape" r:id="rId4"/>
      <headerFooter>
        <oddHeader>&amp;CESG 2015 Gap analiza</oddHeader>
        <oddFooter>&amp;R&amp;P/ &amp;N</oddFooter>
      </headerFooter>
    </customSheetView>
  </customSheetViews>
  <mergeCells count="8">
    <mergeCell ref="B6:J6"/>
    <mergeCell ref="B2:J2"/>
    <mergeCell ref="B3:B4"/>
    <mergeCell ref="C3:C4"/>
    <mergeCell ref="D3:I3"/>
    <mergeCell ref="J3:J4"/>
    <mergeCell ref="C5:H5"/>
    <mergeCell ref="I5:J5"/>
  </mergeCells>
  <phoneticPr fontId="0" type="noConversion"/>
  <conditionalFormatting sqref="I7:I15">
    <cfRule type="colorScale" priority="6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dxfId="9" priority="1" stopIfTrue="1">
      <formula>$I$16=5</formula>
    </cfRule>
    <cfRule type="expression" dxfId="8" priority="2" stopIfTrue="1">
      <formula>$I$16=4</formula>
    </cfRule>
    <cfRule type="expression" dxfId="7" priority="3" stopIfTrue="1">
      <formula>$I$16=3</formula>
    </cfRule>
    <cfRule type="expression" dxfId="6" priority="4" stopIfTrue="1">
      <formula>$I$16=2</formula>
    </cfRule>
    <cfRule type="expression" dxfId="5" priority="5" stopIfTrue="1">
      <formula>$I$16=1</formula>
    </cfRule>
  </conditionalFormatting>
  <pageMargins left="0.25" right="0.25" top="0.75" bottom="0.75" header="0.3" footer="0.3"/>
  <pageSetup paperSize="8" scale="94" orientation="landscape" r:id="rId5"/>
  <headerFooter>
    <oddHeader>&amp;CSveučilište u Zagrebu Gap analiza</oddHeader>
    <oddFooter>&amp;R&amp;P/ &amp;N</oddFooter>
  </headerFooter>
  <ignoredErrors>
    <ignoredError sqref="B5" twoDigitTextYear="1" numberStoredAsText="1"/>
    <ignoredError sqref="I5 I16:I17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9"/>
  <sheetViews>
    <sheetView showGridLines="0" topLeftCell="C100" zoomScaleNormal="100" workbookViewId="0">
      <selection activeCell="Q12" sqref="Q12"/>
    </sheetView>
  </sheetViews>
  <sheetFormatPr defaultRowHeight="15" x14ac:dyDescent="0.25"/>
  <cols>
    <col min="1" max="1" width="4.28515625" style="14" customWidth="1"/>
    <col min="2" max="2" width="4.5703125" customWidth="1"/>
    <col min="3" max="3" width="12.7109375" style="14" customWidth="1"/>
    <col min="4" max="4" width="9.28515625" style="52" customWidth="1"/>
    <col min="5" max="5" width="26.85546875" style="61" customWidth="1"/>
  </cols>
  <sheetData>
    <row r="2" spans="1:6" ht="15.75" customHeight="1" x14ac:dyDescent="0.25">
      <c r="C2" s="67" t="s">
        <v>355</v>
      </c>
      <c r="D2" s="69">
        <f>'Poglavlje 1.1'!I17</f>
        <v>4</v>
      </c>
      <c r="E2" s="66" t="str">
        <f>IF(D2=5,"djelotvorno", IF(D2=4,"djelomično djelotvorno",IF(D2=3,"implementirano",IF(D2=2,"definirano", IF(D2=1,"nije definirano","N/A")))))</f>
        <v>djelomično djelotvorno</v>
      </c>
    </row>
    <row r="3" spans="1:6" ht="16.899999999999999" customHeight="1" x14ac:dyDescent="0.25">
      <c r="A3" s="15"/>
      <c r="C3" s="31" t="s">
        <v>356</v>
      </c>
      <c r="D3" s="53" t="s">
        <v>357</v>
      </c>
      <c r="E3" s="62" t="s">
        <v>358</v>
      </c>
      <c r="F3" s="53" t="s">
        <v>63</v>
      </c>
    </row>
    <row r="4" spans="1:6" x14ac:dyDescent="0.25">
      <c r="C4" s="20" t="s">
        <v>33</v>
      </c>
      <c r="D4" s="54">
        <f>'Poglavlje 1.1'!I7</f>
        <v>4</v>
      </c>
      <c r="E4" s="63" t="str">
        <f>IF(D4=5,"djelotvorno", IF(D4=4,"djelomično djelotvorno",IF(D4=3,"implementirano",IF(D4=2,"definirano", IF(D4=1,"nije definirano","N/A")))))</f>
        <v>djelomično djelotvorno</v>
      </c>
      <c r="F4" s="60">
        <f>$D$2</f>
        <v>4</v>
      </c>
    </row>
    <row r="5" spans="1:6" x14ac:dyDescent="0.25">
      <c r="C5" s="20" t="s">
        <v>37</v>
      </c>
      <c r="D5" s="54">
        <f>'Poglavlje 1.1'!I8</f>
        <v>4</v>
      </c>
      <c r="E5" s="63" t="str">
        <f t="shared" ref="E5:E13" si="0">IF(D5=5,"djelotvorno", IF(D5=4,"djelomično djelotvorno",IF(D5=3,"implementirano",IF(D5=2,"definirano", IF(D5=1,"nije definirano","N/A")))))</f>
        <v>djelomično djelotvorno</v>
      </c>
      <c r="F5" s="60">
        <f t="shared" ref="F5:F13" si="1">$D$2</f>
        <v>4</v>
      </c>
    </row>
    <row r="6" spans="1:6" x14ac:dyDescent="0.25">
      <c r="C6" s="20" t="s">
        <v>40</v>
      </c>
      <c r="D6" s="54">
        <f>'Poglavlje 1.1'!I9</f>
        <v>4</v>
      </c>
      <c r="E6" s="63" t="str">
        <f t="shared" si="0"/>
        <v>djelomično djelotvorno</v>
      </c>
      <c r="F6" s="60">
        <f t="shared" si="1"/>
        <v>4</v>
      </c>
    </row>
    <row r="7" spans="1:6" x14ac:dyDescent="0.25">
      <c r="C7" s="20" t="s">
        <v>43</v>
      </c>
      <c r="D7" s="54">
        <f>'Poglavlje 1.1'!I10</f>
        <v>4</v>
      </c>
      <c r="E7" s="63" t="str">
        <f t="shared" si="0"/>
        <v>djelomično djelotvorno</v>
      </c>
      <c r="F7" s="60">
        <f t="shared" si="1"/>
        <v>4</v>
      </c>
    </row>
    <row r="8" spans="1:6" x14ac:dyDescent="0.25">
      <c r="C8" s="20" t="s">
        <v>46</v>
      </c>
      <c r="D8" s="54">
        <f>'Poglavlje 1.1'!I11</f>
        <v>4</v>
      </c>
      <c r="E8" s="63" t="str">
        <f t="shared" si="0"/>
        <v>djelomično djelotvorno</v>
      </c>
      <c r="F8" s="60">
        <f t="shared" si="1"/>
        <v>4</v>
      </c>
    </row>
    <row r="9" spans="1:6" x14ac:dyDescent="0.25">
      <c r="C9" s="20" t="s">
        <v>49</v>
      </c>
      <c r="D9" s="54">
        <f>'Poglavlje 1.1'!I12</f>
        <v>4</v>
      </c>
      <c r="E9" s="63" t="str">
        <f t="shared" si="0"/>
        <v>djelomično djelotvorno</v>
      </c>
      <c r="F9" s="60">
        <f t="shared" si="1"/>
        <v>4</v>
      </c>
    </row>
    <row r="10" spans="1:6" x14ac:dyDescent="0.25">
      <c r="C10" s="20" t="s">
        <v>51</v>
      </c>
      <c r="D10" s="54">
        <f>'Poglavlje 1.1'!I13</f>
        <v>3</v>
      </c>
      <c r="E10" s="63" t="str">
        <f t="shared" si="0"/>
        <v>implementirano</v>
      </c>
      <c r="F10" s="60">
        <f t="shared" si="1"/>
        <v>4</v>
      </c>
    </row>
    <row r="11" spans="1:6" x14ac:dyDescent="0.25">
      <c r="C11" s="20" t="s">
        <v>54</v>
      </c>
      <c r="D11" s="54">
        <f>'Poglavlje 1.1'!I14</f>
        <v>3</v>
      </c>
      <c r="E11" s="63" t="str">
        <f t="shared" si="0"/>
        <v>implementirano</v>
      </c>
      <c r="F11" s="60">
        <f t="shared" si="1"/>
        <v>4</v>
      </c>
    </row>
    <row r="12" spans="1:6" x14ac:dyDescent="0.25">
      <c r="C12" s="20" t="s">
        <v>57</v>
      </c>
      <c r="D12" s="54">
        <f>'Poglavlje 1.1'!I15</f>
        <v>4</v>
      </c>
      <c r="E12" s="63" t="str">
        <f t="shared" si="0"/>
        <v>djelomično djelotvorno</v>
      </c>
      <c r="F12" s="60">
        <f t="shared" si="1"/>
        <v>4</v>
      </c>
    </row>
    <row r="13" spans="1:6" x14ac:dyDescent="0.25">
      <c r="C13" s="20" t="s">
        <v>60</v>
      </c>
      <c r="D13" s="54">
        <f>'Poglavlje 1.1'!I16</f>
        <v>3</v>
      </c>
      <c r="E13" s="63" t="str">
        <f t="shared" si="0"/>
        <v>implementirano</v>
      </c>
      <c r="F13" s="60">
        <f t="shared" si="1"/>
        <v>4</v>
      </c>
    </row>
    <row r="15" spans="1:6" x14ac:dyDescent="0.25">
      <c r="E15" s="64" t="s">
        <v>359</v>
      </c>
    </row>
    <row r="16" spans="1:6" x14ac:dyDescent="0.25">
      <c r="C16" s="68" t="s">
        <v>360</v>
      </c>
      <c r="D16" s="70">
        <f>'Poglavlje 1.2'!I16</f>
        <v>4</v>
      </c>
      <c r="E16" s="66" t="str">
        <f>IF(D16=5,"djelotvorno", IF(D16=4,"djelomično djelotvorno",IF(D16=3,"implementirano",IF(D16=2,"definirano", IF(D16=1,"nije definirano","N/A")))))</f>
        <v>djelomično djelotvorno</v>
      </c>
    </row>
    <row r="17" spans="3:6" x14ac:dyDescent="0.25">
      <c r="C17" s="21" t="s">
        <v>356</v>
      </c>
      <c r="D17" s="55" t="s">
        <v>357</v>
      </c>
      <c r="E17" s="62" t="s">
        <v>358</v>
      </c>
      <c r="F17" s="53" t="s">
        <v>63</v>
      </c>
    </row>
    <row r="18" spans="3:6" x14ac:dyDescent="0.25">
      <c r="C18" s="20" t="s">
        <v>67</v>
      </c>
      <c r="D18" s="51">
        <f>'Poglavlje 1.2'!I7</f>
        <v>4</v>
      </c>
      <c r="E18" s="63" t="str">
        <f t="shared" ref="E18:E26" si="2">IF(D18=5,"djelotvorno", IF(D18=4,"djelomično djelotvorno",IF(D18=3,"implementirano",IF(D18=2,"definirano", IF(D18=1,"nije definirano","N/A")))))</f>
        <v>djelomično djelotvorno</v>
      </c>
      <c r="F18" s="60">
        <f>$D$16</f>
        <v>4</v>
      </c>
    </row>
    <row r="19" spans="3:6" x14ac:dyDescent="0.25">
      <c r="C19" s="20" t="s">
        <v>70</v>
      </c>
      <c r="D19" s="51">
        <f>'Poglavlje 1.2'!I8</f>
        <v>3</v>
      </c>
      <c r="E19" s="63" t="str">
        <f t="shared" si="2"/>
        <v>implementirano</v>
      </c>
      <c r="F19" s="60">
        <f t="shared" ref="F19:F26" si="3">$D$16</f>
        <v>4</v>
      </c>
    </row>
    <row r="20" spans="3:6" x14ac:dyDescent="0.25">
      <c r="C20" s="20" t="s">
        <v>73</v>
      </c>
      <c r="D20" s="51">
        <f>'Poglavlje 1.2'!I9</f>
        <v>4</v>
      </c>
      <c r="E20" s="63" t="str">
        <f t="shared" si="2"/>
        <v>djelomično djelotvorno</v>
      </c>
      <c r="F20" s="60">
        <f t="shared" si="3"/>
        <v>4</v>
      </c>
    </row>
    <row r="21" spans="3:6" x14ac:dyDescent="0.25">
      <c r="C21" s="20" t="s">
        <v>75</v>
      </c>
      <c r="D21" s="51">
        <f>'Poglavlje 1.2'!I10</f>
        <v>3</v>
      </c>
      <c r="E21" s="63" t="str">
        <f t="shared" si="2"/>
        <v>implementirano</v>
      </c>
      <c r="F21" s="60">
        <f t="shared" si="3"/>
        <v>4</v>
      </c>
    </row>
    <row r="22" spans="3:6" x14ac:dyDescent="0.25">
      <c r="C22" s="20" t="s">
        <v>77</v>
      </c>
      <c r="D22" s="51">
        <f>'Poglavlje 1.2'!I11</f>
        <v>4</v>
      </c>
      <c r="E22" s="63" t="str">
        <f t="shared" si="2"/>
        <v>djelomično djelotvorno</v>
      </c>
      <c r="F22" s="60">
        <f t="shared" si="3"/>
        <v>4</v>
      </c>
    </row>
    <row r="23" spans="3:6" x14ac:dyDescent="0.25">
      <c r="C23" s="20" t="s">
        <v>80</v>
      </c>
      <c r="D23" s="51">
        <f>'Poglavlje 1.2'!I12</f>
        <v>4</v>
      </c>
      <c r="E23" s="63" t="str">
        <f t="shared" si="2"/>
        <v>djelomično djelotvorno</v>
      </c>
      <c r="F23" s="60">
        <f t="shared" si="3"/>
        <v>4</v>
      </c>
    </row>
    <row r="24" spans="3:6" x14ac:dyDescent="0.25">
      <c r="C24" s="20" t="s">
        <v>82</v>
      </c>
      <c r="D24" s="51">
        <f>'Poglavlje 1.2'!I13</f>
        <v>4</v>
      </c>
      <c r="E24" s="63" t="str">
        <f t="shared" si="2"/>
        <v>djelomično djelotvorno</v>
      </c>
      <c r="F24" s="60">
        <f t="shared" si="3"/>
        <v>4</v>
      </c>
    </row>
    <row r="25" spans="3:6" x14ac:dyDescent="0.25">
      <c r="C25" s="20" t="s">
        <v>85</v>
      </c>
      <c r="D25" s="51">
        <f>'Poglavlje 1.2'!I14</f>
        <v>4</v>
      </c>
      <c r="E25" s="63" t="str">
        <f t="shared" si="2"/>
        <v>djelomično djelotvorno</v>
      </c>
      <c r="F25" s="60">
        <f t="shared" si="3"/>
        <v>4</v>
      </c>
    </row>
    <row r="26" spans="3:6" x14ac:dyDescent="0.25">
      <c r="C26" s="20" t="s">
        <v>88</v>
      </c>
      <c r="D26" s="51">
        <f>'Poglavlje 1.2'!I15</f>
        <v>5</v>
      </c>
      <c r="E26" s="63" t="str">
        <f t="shared" si="2"/>
        <v>djelotvorno</v>
      </c>
      <c r="F26" s="60">
        <f t="shared" si="3"/>
        <v>4</v>
      </c>
    </row>
    <row r="29" spans="3:6" x14ac:dyDescent="0.25">
      <c r="C29" s="68" t="s">
        <v>361</v>
      </c>
      <c r="D29" s="70">
        <f>'Poglavlje 1.3'!I22</f>
        <v>4</v>
      </c>
      <c r="E29" s="66" t="str">
        <f>IF(D29=5,"djelotvorno", IF(D29=4,"djelomično djelotvorno",IF(D29=3,"implementirano",IF(D29=2,"definirano", IF(D29=1,"nije definirano","N/A")))))</f>
        <v>djelomično djelotvorno</v>
      </c>
    </row>
    <row r="30" spans="3:6" x14ac:dyDescent="0.25">
      <c r="C30" s="21" t="s">
        <v>356</v>
      </c>
      <c r="D30" s="55" t="s">
        <v>357</v>
      </c>
      <c r="E30" s="62" t="s">
        <v>358</v>
      </c>
      <c r="F30" s="53" t="s">
        <v>63</v>
      </c>
    </row>
    <row r="31" spans="3:6" x14ac:dyDescent="0.25">
      <c r="C31" s="20" t="s">
        <v>94</v>
      </c>
      <c r="D31" s="51">
        <f>'Poglavlje 1.3'!I7</f>
        <v>4</v>
      </c>
      <c r="E31" s="63" t="str">
        <f t="shared" ref="E31:E45" si="4">IF(D31=5,"djelotvorno", IF(D31=4,"djelomično djelotvorno",IF(D31=3,"implementirano",IF(D31=2,"definirano", IF(D31=1,"nije definirano","N/A")))))</f>
        <v>djelomično djelotvorno</v>
      </c>
      <c r="F31" s="60">
        <f>$D$29</f>
        <v>4</v>
      </c>
    </row>
    <row r="32" spans="3:6" x14ac:dyDescent="0.25">
      <c r="C32" s="20" t="s">
        <v>96</v>
      </c>
      <c r="D32" s="51">
        <f>'Poglavlje 1.3'!I8</f>
        <v>4</v>
      </c>
      <c r="E32" s="63" t="str">
        <f t="shared" si="4"/>
        <v>djelomično djelotvorno</v>
      </c>
      <c r="F32" s="60">
        <f t="shared" ref="F32:F45" si="5">$D$29</f>
        <v>4</v>
      </c>
    </row>
    <row r="33" spans="3:6" x14ac:dyDescent="0.25">
      <c r="C33" s="20" t="s">
        <v>99</v>
      </c>
      <c r="D33" s="51">
        <f>'Poglavlje 1.3'!I9</f>
        <v>5</v>
      </c>
      <c r="E33" s="63" t="str">
        <f t="shared" si="4"/>
        <v>djelotvorno</v>
      </c>
      <c r="F33" s="60">
        <f t="shared" si="5"/>
        <v>4</v>
      </c>
    </row>
    <row r="34" spans="3:6" x14ac:dyDescent="0.25">
      <c r="C34" s="20" t="s">
        <v>102</v>
      </c>
      <c r="D34" s="51">
        <f>'Poglavlje 1.3'!I10</f>
        <v>3</v>
      </c>
      <c r="E34" s="63" t="str">
        <f t="shared" si="4"/>
        <v>implementirano</v>
      </c>
      <c r="F34" s="60">
        <f t="shared" si="5"/>
        <v>4</v>
      </c>
    </row>
    <row r="35" spans="3:6" x14ac:dyDescent="0.25">
      <c r="C35" s="20" t="s">
        <v>105</v>
      </c>
      <c r="D35" s="51">
        <f>'Poglavlje 1.3'!I11</f>
        <v>4</v>
      </c>
      <c r="E35" s="63" t="str">
        <f t="shared" si="4"/>
        <v>djelomično djelotvorno</v>
      </c>
      <c r="F35" s="60">
        <f t="shared" si="5"/>
        <v>4</v>
      </c>
    </row>
    <row r="36" spans="3:6" x14ac:dyDescent="0.25">
      <c r="C36" s="20" t="s">
        <v>108</v>
      </c>
      <c r="D36" s="51">
        <f>'Poglavlje 1.3'!I12</f>
        <v>4</v>
      </c>
      <c r="E36" s="63" t="str">
        <f t="shared" si="4"/>
        <v>djelomično djelotvorno</v>
      </c>
      <c r="F36" s="60">
        <f t="shared" si="5"/>
        <v>4</v>
      </c>
    </row>
    <row r="37" spans="3:6" x14ac:dyDescent="0.25">
      <c r="C37" s="20" t="s">
        <v>110</v>
      </c>
      <c r="D37" s="51">
        <f>'Poglavlje 1.3'!I13</f>
        <v>5</v>
      </c>
      <c r="E37" s="63" t="str">
        <f t="shared" si="4"/>
        <v>djelotvorno</v>
      </c>
      <c r="F37" s="60">
        <f t="shared" si="5"/>
        <v>4</v>
      </c>
    </row>
    <row r="38" spans="3:6" x14ac:dyDescent="0.25">
      <c r="C38" s="20" t="s">
        <v>113</v>
      </c>
      <c r="D38" s="51">
        <f>'Poglavlje 1.3'!I14</f>
        <v>4</v>
      </c>
      <c r="E38" s="63" t="str">
        <f t="shared" si="4"/>
        <v>djelomično djelotvorno</v>
      </c>
      <c r="F38" s="60">
        <f t="shared" si="5"/>
        <v>4</v>
      </c>
    </row>
    <row r="39" spans="3:6" x14ac:dyDescent="0.25">
      <c r="C39" s="20" t="s">
        <v>115</v>
      </c>
      <c r="D39" s="51">
        <f>'Poglavlje 1.3'!I15</f>
        <v>4</v>
      </c>
      <c r="E39" s="63" t="str">
        <f t="shared" si="4"/>
        <v>djelomično djelotvorno</v>
      </c>
      <c r="F39" s="60">
        <f t="shared" si="5"/>
        <v>4</v>
      </c>
    </row>
    <row r="40" spans="3:6" x14ac:dyDescent="0.25">
      <c r="C40" s="20" t="s">
        <v>118</v>
      </c>
      <c r="D40" s="51">
        <f>'Poglavlje 1.3'!I16</f>
        <v>5</v>
      </c>
      <c r="E40" s="63" t="str">
        <f t="shared" si="4"/>
        <v>djelotvorno</v>
      </c>
      <c r="F40" s="60">
        <f t="shared" si="5"/>
        <v>4</v>
      </c>
    </row>
    <row r="41" spans="3:6" x14ac:dyDescent="0.25">
      <c r="C41" s="20" t="s">
        <v>121</v>
      </c>
      <c r="D41" s="51">
        <f>'Poglavlje 1.3'!I17</f>
        <v>3</v>
      </c>
      <c r="E41" s="63" t="str">
        <f t="shared" si="4"/>
        <v>implementirano</v>
      </c>
      <c r="F41" s="60">
        <f t="shared" si="5"/>
        <v>4</v>
      </c>
    </row>
    <row r="42" spans="3:6" x14ac:dyDescent="0.25">
      <c r="C42" s="20" t="s">
        <v>123</v>
      </c>
      <c r="D42" s="51">
        <f>'Poglavlje 1.3'!I18</f>
        <v>3</v>
      </c>
      <c r="E42" s="63" t="str">
        <f t="shared" si="4"/>
        <v>implementirano</v>
      </c>
      <c r="F42" s="60">
        <f t="shared" si="5"/>
        <v>4</v>
      </c>
    </row>
    <row r="43" spans="3:6" x14ac:dyDescent="0.25">
      <c r="C43" s="20" t="s">
        <v>125</v>
      </c>
      <c r="D43" s="51">
        <f>'Poglavlje 1.3'!I19</f>
        <v>5</v>
      </c>
      <c r="E43" s="63" t="str">
        <f t="shared" si="4"/>
        <v>djelotvorno</v>
      </c>
      <c r="F43" s="60">
        <f t="shared" si="5"/>
        <v>4</v>
      </c>
    </row>
    <row r="44" spans="3:6" x14ac:dyDescent="0.25">
      <c r="C44" s="20" t="s">
        <v>128</v>
      </c>
      <c r="D44" s="51">
        <f>'Poglavlje 1.3'!I20</f>
        <v>5</v>
      </c>
      <c r="E44" s="63" t="str">
        <f t="shared" si="4"/>
        <v>djelotvorno</v>
      </c>
      <c r="F44" s="60">
        <f t="shared" si="5"/>
        <v>4</v>
      </c>
    </row>
    <row r="45" spans="3:6" x14ac:dyDescent="0.25">
      <c r="C45" s="20" t="s">
        <v>131</v>
      </c>
      <c r="D45" s="51">
        <f>'Poglavlje 1.3'!I21</f>
        <v>5</v>
      </c>
      <c r="E45" s="63" t="str">
        <f t="shared" si="4"/>
        <v>djelotvorno</v>
      </c>
      <c r="F45" s="60">
        <f t="shared" si="5"/>
        <v>4</v>
      </c>
    </row>
    <row r="48" spans="3:6" x14ac:dyDescent="0.25">
      <c r="C48" s="68" t="s">
        <v>362</v>
      </c>
      <c r="D48" s="70">
        <f>'Poglavlje 1.4'!I12</f>
        <v>5</v>
      </c>
      <c r="E48" s="66" t="str">
        <f>IF(D48=5,"djelotvorno", IF(D48=4,"djelomično djelotvorno",IF(D48=3,"implementirano",IF(D48=2,"definirano", IF(D48=1,"nije definirano","N/A")))))</f>
        <v>djelotvorno</v>
      </c>
    </row>
    <row r="49" spans="3:6" x14ac:dyDescent="0.25">
      <c r="C49" s="21" t="s">
        <v>356</v>
      </c>
      <c r="D49" s="55" t="s">
        <v>357</v>
      </c>
      <c r="E49" s="62" t="s">
        <v>358</v>
      </c>
      <c r="F49" s="53" t="s">
        <v>63</v>
      </c>
    </row>
    <row r="50" spans="3:6" x14ac:dyDescent="0.25">
      <c r="C50" s="20" t="s">
        <v>137</v>
      </c>
      <c r="D50" s="51">
        <f>'Poglavlje 1.4'!I7</f>
        <v>4</v>
      </c>
      <c r="E50" s="63" t="str">
        <f>IF(D50=5,"djelotvorno", IF(D50=4,"djelomično djelotvorno",IF(D50=3,"implementirano",IF(D50=2,"definirano", IF(D50=1,"nije definirano","N/A")))))</f>
        <v>djelomično djelotvorno</v>
      </c>
      <c r="F50" s="60">
        <f>$D$48</f>
        <v>5</v>
      </c>
    </row>
    <row r="51" spans="3:6" x14ac:dyDescent="0.25">
      <c r="C51" s="20" t="s">
        <v>139</v>
      </c>
      <c r="D51" s="51">
        <f>'Poglavlje 1.4'!I8</f>
        <v>5</v>
      </c>
      <c r="E51" s="63" t="str">
        <f>IF(D51=5,"djelotvorno", IF(D51=4,"djelomično djelotvorno",IF(D51=3,"implementirano",IF(D51=2,"definirano", IF(D51=1,"nije definirano","N/A")))))</f>
        <v>djelotvorno</v>
      </c>
      <c r="F51" s="60">
        <f>$D$48</f>
        <v>5</v>
      </c>
    </row>
    <row r="52" spans="3:6" x14ac:dyDescent="0.25">
      <c r="C52" s="20" t="s">
        <v>142</v>
      </c>
      <c r="D52" s="51">
        <f>'Poglavlje 1.4'!I9</f>
        <v>5</v>
      </c>
      <c r="E52" s="63" t="str">
        <f>IF(D52=5,"djelotvorno", IF(D52=4,"djelomično djelotvorno",IF(D52=3,"implementirano",IF(D52=2,"definirano", IF(D52=1,"nije definirano","N/A")))))</f>
        <v>djelotvorno</v>
      </c>
      <c r="F52" s="60">
        <f>$D$48</f>
        <v>5</v>
      </c>
    </row>
    <row r="53" spans="3:6" x14ac:dyDescent="0.25">
      <c r="C53" s="20" t="s">
        <v>145</v>
      </c>
      <c r="D53" s="51">
        <f>'Poglavlje 1.4'!I10</f>
        <v>5</v>
      </c>
      <c r="E53" s="63" t="str">
        <f>IF(D53=5,"djelotvorno", IF(D53=4,"djelomično djelotvorno",IF(D53=3,"implementirano",IF(D53=2,"definirano", IF(D53=1,"nije definirano","N/A")))))</f>
        <v>djelotvorno</v>
      </c>
      <c r="F53" s="60">
        <f>$D$48</f>
        <v>5</v>
      </c>
    </row>
    <row r="54" spans="3:6" x14ac:dyDescent="0.25">
      <c r="C54" s="20" t="s">
        <v>148</v>
      </c>
      <c r="D54" s="51">
        <f>'Poglavlje 1.4'!I11</f>
        <v>5</v>
      </c>
      <c r="E54" s="63" t="str">
        <f>IF(D54=5,"djelotvorno", IF(D54=4,"djelomično djelotvorno",IF(D54=3,"implementirano",IF(D54=2,"definirano", IF(D54=1,"nije definirano","N/A")))))</f>
        <v>djelotvorno</v>
      </c>
      <c r="F54" s="60">
        <f>$D$48</f>
        <v>5</v>
      </c>
    </row>
    <row r="56" spans="3:6" x14ac:dyDescent="0.25">
      <c r="C56"/>
      <c r="D56" s="56"/>
    </row>
    <row r="57" spans="3:6" x14ac:dyDescent="0.25">
      <c r="C57" s="68" t="s">
        <v>363</v>
      </c>
      <c r="D57" s="70">
        <f>'Poglavlje 1.5'!I13</f>
        <v>4</v>
      </c>
      <c r="E57" s="66" t="str">
        <f>IF(D57=5,"djelotvorno", IF(D57=4,"djelomično djelotvorno",IF(D57=3,"implementirano",IF(D57=2,"definirano", IF(D57=1,"nije definirano","N/A")))))</f>
        <v>djelomično djelotvorno</v>
      </c>
    </row>
    <row r="58" spans="3:6" x14ac:dyDescent="0.25">
      <c r="C58" s="21" t="s">
        <v>356</v>
      </c>
      <c r="D58" s="55" t="s">
        <v>357</v>
      </c>
      <c r="E58" s="62" t="s">
        <v>358</v>
      </c>
      <c r="F58" s="53" t="s">
        <v>63</v>
      </c>
    </row>
    <row r="59" spans="3:6" x14ac:dyDescent="0.25">
      <c r="C59" s="20" t="s">
        <v>154</v>
      </c>
      <c r="D59" s="51">
        <f>'Poglavlje 1.5'!I7</f>
        <v>4</v>
      </c>
      <c r="E59" s="63" t="str">
        <f t="shared" ref="E59:E64" si="6">IF(D59=5,"djelotvorno", IF(D59=4,"djelomično djelotvorno",IF(D59=3,"implementirano",IF(D59=2,"definirano", IF(D59=1,"nije definirano","N/A")))))</f>
        <v>djelomično djelotvorno</v>
      </c>
      <c r="F59" s="60">
        <f t="shared" ref="F59:F64" si="7">$D$57</f>
        <v>4</v>
      </c>
    </row>
    <row r="60" spans="3:6" x14ac:dyDescent="0.25">
      <c r="C60" s="20" t="s">
        <v>157</v>
      </c>
      <c r="D60" s="51">
        <f>'Poglavlje 1.5'!I8</f>
        <v>4</v>
      </c>
      <c r="E60" s="63" t="str">
        <f t="shared" si="6"/>
        <v>djelomično djelotvorno</v>
      </c>
      <c r="F60" s="60">
        <f t="shared" si="7"/>
        <v>4</v>
      </c>
    </row>
    <row r="61" spans="3:6" x14ac:dyDescent="0.25">
      <c r="C61" s="20" t="s">
        <v>159</v>
      </c>
      <c r="D61" s="51">
        <f>'Poglavlje 1.5'!I9</f>
        <v>4</v>
      </c>
      <c r="E61" s="63" t="str">
        <f t="shared" si="6"/>
        <v>djelomično djelotvorno</v>
      </c>
      <c r="F61" s="60">
        <f t="shared" si="7"/>
        <v>4</v>
      </c>
    </row>
    <row r="62" spans="3:6" x14ac:dyDescent="0.25">
      <c r="C62" s="20" t="s">
        <v>161</v>
      </c>
      <c r="D62" s="51">
        <f>'Poglavlje 1.5'!I10</f>
        <v>5</v>
      </c>
      <c r="E62" s="63" t="str">
        <f t="shared" si="6"/>
        <v>djelotvorno</v>
      </c>
      <c r="F62" s="60">
        <f t="shared" si="7"/>
        <v>4</v>
      </c>
    </row>
    <row r="63" spans="3:6" x14ac:dyDescent="0.25">
      <c r="C63" s="20" t="s">
        <v>164</v>
      </c>
      <c r="D63" s="51">
        <f>'Poglavlje 1.5'!I11</f>
        <v>4</v>
      </c>
      <c r="E63" s="63" t="str">
        <f t="shared" si="6"/>
        <v>djelomično djelotvorno</v>
      </c>
      <c r="F63" s="60">
        <f t="shared" si="7"/>
        <v>4</v>
      </c>
    </row>
    <row r="64" spans="3:6" x14ac:dyDescent="0.25">
      <c r="C64" s="20" t="s">
        <v>167</v>
      </c>
      <c r="D64" s="51">
        <f>'Poglavlje 1.5'!I12</f>
        <v>5</v>
      </c>
      <c r="E64" s="63" t="str">
        <f t="shared" si="6"/>
        <v>djelotvorno</v>
      </c>
      <c r="F64" s="60">
        <f t="shared" si="7"/>
        <v>4</v>
      </c>
    </row>
    <row r="67" spans="3:6" x14ac:dyDescent="0.25">
      <c r="C67" s="68" t="s">
        <v>364</v>
      </c>
      <c r="D67" s="70">
        <f>'Poglavlje 1.6'!I15</f>
        <v>5</v>
      </c>
      <c r="E67" s="66" t="str">
        <f>IF(D67=5,"djelotvorno", IF(D67=4,"djelomično djelotvorno",IF(D67=3,"implementirano",IF(D67=2,"definirano", IF(D67=1,"nije definirano","N/A")))))</f>
        <v>djelotvorno</v>
      </c>
    </row>
    <row r="68" spans="3:6" x14ac:dyDescent="0.25">
      <c r="C68" s="21" t="s">
        <v>356</v>
      </c>
      <c r="D68" s="55" t="s">
        <v>357</v>
      </c>
      <c r="E68" s="62" t="s">
        <v>358</v>
      </c>
      <c r="F68" s="53" t="s">
        <v>63</v>
      </c>
    </row>
    <row r="69" spans="3:6" x14ac:dyDescent="0.25">
      <c r="C69" s="20" t="s">
        <v>173</v>
      </c>
      <c r="D69" s="51">
        <f>'Poglavlje 1.6'!I7</f>
        <v>5</v>
      </c>
      <c r="E69" s="63" t="str">
        <f t="shared" ref="E69:E76" si="8">IF(D69=5,"djelotvorno", IF(D69=4,"djelomično djelotvorno",IF(D69=3,"implementirano",IF(D69=2,"definirano", IF(D69=1,"nije definirano","N/A")))))</f>
        <v>djelotvorno</v>
      </c>
      <c r="F69" s="60">
        <f>$D$67</f>
        <v>5</v>
      </c>
    </row>
    <row r="70" spans="3:6" x14ac:dyDescent="0.25">
      <c r="C70" s="20" t="s">
        <v>175</v>
      </c>
      <c r="D70" s="51">
        <f>'Poglavlje 1.6'!I8</f>
        <v>4</v>
      </c>
      <c r="E70" s="63" t="str">
        <f t="shared" si="8"/>
        <v>djelomično djelotvorno</v>
      </c>
      <c r="F70" s="60">
        <f t="shared" ref="F70:F76" si="9">$D$67</f>
        <v>5</v>
      </c>
    </row>
    <row r="71" spans="3:6" x14ac:dyDescent="0.25">
      <c r="C71" s="20" t="s">
        <v>178</v>
      </c>
      <c r="D71" s="51">
        <f>'Poglavlje 1.6'!I9</f>
        <v>5</v>
      </c>
      <c r="E71" s="63" t="str">
        <f t="shared" si="8"/>
        <v>djelotvorno</v>
      </c>
      <c r="F71" s="60">
        <f t="shared" si="9"/>
        <v>5</v>
      </c>
    </row>
    <row r="72" spans="3:6" x14ac:dyDescent="0.25">
      <c r="C72" s="20" t="s">
        <v>181</v>
      </c>
      <c r="D72" s="51">
        <f>'Poglavlje 1.6'!I10</f>
        <v>5</v>
      </c>
      <c r="E72" s="63" t="str">
        <f t="shared" si="8"/>
        <v>djelotvorno</v>
      </c>
      <c r="F72" s="60">
        <f t="shared" si="9"/>
        <v>5</v>
      </c>
    </row>
    <row r="73" spans="3:6" x14ac:dyDescent="0.25">
      <c r="C73" s="20" t="s">
        <v>184</v>
      </c>
      <c r="D73" s="51">
        <f>'Poglavlje 1.6'!I11</f>
        <v>5</v>
      </c>
      <c r="E73" s="63" t="str">
        <f t="shared" si="8"/>
        <v>djelotvorno</v>
      </c>
      <c r="F73" s="60">
        <f t="shared" si="9"/>
        <v>5</v>
      </c>
    </row>
    <row r="74" spans="3:6" x14ac:dyDescent="0.25">
      <c r="C74" s="20" t="s">
        <v>187</v>
      </c>
      <c r="D74" s="51">
        <f>'Poglavlje 1.6'!I12</f>
        <v>3</v>
      </c>
      <c r="E74" s="63" t="str">
        <f t="shared" si="8"/>
        <v>implementirano</v>
      </c>
      <c r="F74" s="60">
        <f t="shared" si="9"/>
        <v>5</v>
      </c>
    </row>
    <row r="75" spans="3:6" x14ac:dyDescent="0.25">
      <c r="C75" s="20" t="s">
        <v>189</v>
      </c>
      <c r="D75" s="51">
        <f>'Poglavlje 1.6'!I13</f>
        <v>5</v>
      </c>
      <c r="E75" s="63" t="str">
        <f t="shared" si="8"/>
        <v>djelotvorno</v>
      </c>
      <c r="F75" s="60">
        <f t="shared" si="9"/>
        <v>5</v>
      </c>
    </row>
    <row r="76" spans="3:6" x14ac:dyDescent="0.25">
      <c r="C76" s="20" t="s">
        <v>191</v>
      </c>
      <c r="D76" s="51">
        <f>'Poglavlje 1.6'!I14</f>
        <v>3</v>
      </c>
      <c r="E76" s="63" t="str">
        <f t="shared" si="8"/>
        <v>implementirano</v>
      </c>
      <c r="F76" s="60">
        <f t="shared" si="9"/>
        <v>5</v>
      </c>
    </row>
    <row r="79" spans="3:6" x14ac:dyDescent="0.25">
      <c r="C79" s="68" t="s">
        <v>365</v>
      </c>
      <c r="D79" s="71">
        <f>'Poglavlje 1.7'!I15</f>
        <v>4</v>
      </c>
      <c r="E79" s="66" t="str">
        <f>IF(D79=5,"djelotvorno", IF(D79=4,"djelomično djelotvorno",IF(D79=3,"implementirano",IF(D79=2,"definirano", IF(D79=1,"nije definirano","N/A")))))</f>
        <v>djelomično djelotvorno</v>
      </c>
    </row>
    <row r="80" spans="3:6" x14ac:dyDescent="0.25">
      <c r="C80" s="21" t="s">
        <v>356</v>
      </c>
      <c r="D80" s="55" t="s">
        <v>357</v>
      </c>
      <c r="E80" s="62" t="s">
        <v>358</v>
      </c>
      <c r="F80" s="53" t="s">
        <v>63</v>
      </c>
    </row>
    <row r="81" spans="3:6" x14ac:dyDescent="0.25">
      <c r="C81" s="20" t="s">
        <v>196</v>
      </c>
      <c r="D81" s="51">
        <f>'Poglavlje 1.7'!I7</f>
        <v>4</v>
      </c>
      <c r="E81" s="63" t="str">
        <f t="shared" ref="E81:E88" si="10">IF(D81=5,"djelotvorno", IF(D81=4,"djelomično djelotvorno",IF(D81=3,"implementirano",IF(D81=2,"definirano", IF(D81=1,"nije definirano","N/A")))))</f>
        <v>djelomično djelotvorno</v>
      </c>
      <c r="F81" s="65">
        <f>$D$79</f>
        <v>4</v>
      </c>
    </row>
    <row r="82" spans="3:6" x14ac:dyDescent="0.25">
      <c r="C82" s="20" t="s">
        <v>199</v>
      </c>
      <c r="D82" s="51">
        <f>'Poglavlje 1.7'!I8</f>
        <v>4</v>
      </c>
      <c r="E82" s="63" t="str">
        <f t="shared" si="10"/>
        <v>djelomično djelotvorno</v>
      </c>
      <c r="F82" s="65">
        <f t="shared" ref="F82:F88" si="11">$D$79</f>
        <v>4</v>
      </c>
    </row>
    <row r="83" spans="3:6" x14ac:dyDescent="0.25">
      <c r="C83" s="20" t="s">
        <v>201</v>
      </c>
      <c r="D83" s="51">
        <f>'Poglavlje 1.7'!I9</f>
        <v>3</v>
      </c>
      <c r="E83" s="63" t="str">
        <f t="shared" si="10"/>
        <v>implementirano</v>
      </c>
      <c r="F83" s="65">
        <f t="shared" si="11"/>
        <v>4</v>
      </c>
    </row>
    <row r="84" spans="3:6" x14ac:dyDescent="0.25">
      <c r="C84" s="20" t="s">
        <v>203</v>
      </c>
      <c r="D84" s="51">
        <f>'Poglavlje 1.7'!I10</f>
        <v>3</v>
      </c>
      <c r="E84" s="63" t="str">
        <f t="shared" si="10"/>
        <v>implementirano</v>
      </c>
      <c r="F84" s="65">
        <f t="shared" si="11"/>
        <v>4</v>
      </c>
    </row>
    <row r="85" spans="3:6" x14ac:dyDescent="0.25">
      <c r="C85" s="20" t="s">
        <v>205</v>
      </c>
      <c r="D85" s="51">
        <f>'Poglavlje 1.7'!I11</f>
        <v>4</v>
      </c>
      <c r="E85" s="63" t="str">
        <f t="shared" si="10"/>
        <v>djelomično djelotvorno</v>
      </c>
      <c r="F85" s="65">
        <f t="shared" si="11"/>
        <v>4</v>
      </c>
    </row>
    <row r="86" spans="3:6" x14ac:dyDescent="0.25">
      <c r="C86" s="20" t="s">
        <v>207</v>
      </c>
      <c r="D86" s="51">
        <f>'Poglavlje 1.7'!I12</f>
        <v>3</v>
      </c>
      <c r="E86" s="63" t="str">
        <f t="shared" si="10"/>
        <v>implementirano</v>
      </c>
      <c r="F86" s="65">
        <f t="shared" si="11"/>
        <v>4</v>
      </c>
    </row>
    <row r="87" spans="3:6" x14ac:dyDescent="0.25">
      <c r="C87" s="20" t="s">
        <v>209</v>
      </c>
      <c r="D87" s="51">
        <f>'Poglavlje 1.7'!I13</f>
        <v>2</v>
      </c>
      <c r="E87" s="63" t="str">
        <f t="shared" si="10"/>
        <v>definirano</v>
      </c>
      <c r="F87" s="65">
        <f t="shared" si="11"/>
        <v>4</v>
      </c>
    </row>
    <row r="88" spans="3:6" x14ac:dyDescent="0.25">
      <c r="C88" s="20" t="s">
        <v>212</v>
      </c>
      <c r="D88" s="51">
        <f>'Poglavlje 1.7'!I14</f>
        <v>4</v>
      </c>
      <c r="E88" s="63" t="str">
        <f t="shared" si="10"/>
        <v>djelomično djelotvorno</v>
      </c>
      <c r="F88" s="65">
        <f t="shared" si="11"/>
        <v>4</v>
      </c>
    </row>
    <row r="91" spans="3:6" x14ac:dyDescent="0.25">
      <c r="C91" s="68" t="s">
        <v>366</v>
      </c>
      <c r="D91" s="71">
        <f>'Poglavlje 1.8'!I16</f>
        <v>5</v>
      </c>
      <c r="E91" s="66" t="str">
        <f>IF(D91=5,"djelotvorno", IF(D91=4,"djelomično djelotvorno",IF(D91=3,"implementirano",IF(D91=2,"definirano", IF(D91=1,"nije definirano","N/A")))))</f>
        <v>djelotvorno</v>
      </c>
    </row>
    <row r="92" spans="3:6" x14ac:dyDescent="0.25">
      <c r="C92" s="21" t="s">
        <v>356</v>
      </c>
      <c r="D92" s="55" t="s">
        <v>357</v>
      </c>
      <c r="E92" s="62" t="s">
        <v>358</v>
      </c>
      <c r="F92" s="53" t="s">
        <v>63</v>
      </c>
    </row>
    <row r="93" spans="3:6" x14ac:dyDescent="0.25">
      <c r="C93" s="20" t="s">
        <v>217</v>
      </c>
      <c r="D93" s="57">
        <f>'Poglavlje 1.8'!I7</f>
        <v>5</v>
      </c>
      <c r="E93" s="63" t="str">
        <f t="shared" ref="E93:E101" si="12">IF(D93=5,"djelotvorno", IF(D93=4,"djelomično djelotvorno",IF(D93=3,"implementirano",IF(D93=2,"definirano", IF(D93=1,"nije definirano","N/A")))))</f>
        <v>djelotvorno</v>
      </c>
      <c r="F93" s="65">
        <f>$D$91</f>
        <v>5</v>
      </c>
    </row>
    <row r="94" spans="3:6" x14ac:dyDescent="0.25">
      <c r="C94" s="20" t="s">
        <v>220</v>
      </c>
      <c r="D94" s="57">
        <f>'Poglavlje 1.8'!I8</f>
        <v>5</v>
      </c>
      <c r="E94" s="63" t="str">
        <f t="shared" si="12"/>
        <v>djelotvorno</v>
      </c>
      <c r="F94" s="65">
        <f t="shared" ref="F94:F101" si="13">$D$91</f>
        <v>5</v>
      </c>
    </row>
    <row r="95" spans="3:6" x14ac:dyDescent="0.25">
      <c r="C95" s="20" t="s">
        <v>222</v>
      </c>
      <c r="D95" s="57">
        <f>'Poglavlje 1.8'!I9</f>
        <v>5</v>
      </c>
      <c r="E95" s="63" t="str">
        <f t="shared" si="12"/>
        <v>djelotvorno</v>
      </c>
      <c r="F95" s="65">
        <f t="shared" si="13"/>
        <v>5</v>
      </c>
    </row>
    <row r="96" spans="3:6" x14ac:dyDescent="0.25">
      <c r="C96" s="20" t="s">
        <v>225</v>
      </c>
      <c r="D96" s="57">
        <f>'Poglavlje 1.8'!I10</f>
        <v>4</v>
      </c>
      <c r="E96" s="63" t="str">
        <f t="shared" si="12"/>
        <v>djelomično djelotvorno</v>
      </c>
      <c r="F96" s="65">
        <f t="shared" si="13"/>
        <v>5</v>
      </c>
    </row>
    <row r="97" spans="3:6" x14ac:dyDescent="0.25">
      <c r="C97" s="20" t="s">
        <v>227</v>
      </c>
      <c r="D97" s="57">
        <f>'Poglavlje 1.8'!I11</f>
        <v>5</v>
      </c>
      <c r="E97" s="63" t="str">
        <f t="shared" si="12"/>
        <v>djelotvorno</v>
      </c>
      <c r="F97" s="65">
        <f t="shared" si="13"/>
        <v>5</v>
      </c>
    </row>
    <row r="98" spans="3:6" x14ac:dyDescent="0.25">
      <c r="C98" s="20" t="s">
        <v>230</v>
      </c>
      <c r="D98" s="57">
        <f>'Poglavlje 1.8'!I12</f>
        <v>4</v>
      </c>
      <c r="E98" s="63" t="str">
        <f t="shared" si="12"/>
        <v>djelomično djelotvorno</v>
      </c>
      <c r="F98" s="65">
        <f t="shared" si="13"/>
        <v>5</v>
      </c>
    </row>
    <row r="99" spans="3:6" x14ac:dyDescent="0.25">
      <c r="C99" s="20" t="s">
        <v>232</v>
      </c>
      <c r="D99" s="57">
        <f>'Poglavlje 1.8'!I13</f>
        <v>3</v>
      </c>
      <c r="E99" s="63" t="str">
        <f t="shared" si="12"/>
        <v>implementirano</v>
      </c>
      <c r="F99" s="65">
        <f t="shared" si="13"/>
        <v>5</v>
      </c>
    </row>
    <row r="100" spans="3:6" x14ac:dyDescent="0.25">
      <c r="C100" s="20" t="s">
        <v>234</v>
      </c>
      <c r="D100" s="57">
        <f>'Poglavlje 1.8'!I14</f>
        <v>5</v>
      </c>
      <c r="E100" s="63" t="str">
        <f t="shared" si="12"/>
        <v>djelotvorno</v>
      </c>
      <c r="F100" s="65">
        <f t="shared" si="13"/>
        <v>5</v>
      </c>
    </row>
    <row r="101" spans="3:6" x14ac:dyDescent="0.25">
      <c r="C101" s="20" t="s">
        <v>236</v>
      </c>
      <c r="D101" s="57">
        <f>'Poglavlje 1.8'!I15</f>
        <v>2</v>
      </c>
      <c r="E101" s="63" t="str">
        <f t="shared" si="12"/>
        <v>definirano</v>
      </c>
      <c r="F101" s="65">
        <f t="shared" si="13"/>
        <v>5</v>
      </c>
    </row>
    <row r="104" spans="3:6" x14ac:dyDescent="0.25">
      <c r="C104" s="68" t="s">
        <v>367</v>
      </c>
      <c r="D104" s="71">
        <f>'Poglavlje 1.9'!I16</f>
        <v>4</v>
      </c>
      <c r="E104" s="66" t="str">
        <f>IF(D104=5,"djelotvorno", IF(D104=4,"djelomično djelotvorno",IF(D104=3,"implementirano",IF(D104=2,"definirano", IF(D104=1,"nije definirano","N/A")))))</f>
        <v>djelomično djelotvorno</v>
      </c>
    </row>
    <row r="105" spans="3:6" x14ac:dyDescent="0.25">
      <c r="C105" s="21" t="s">
        <v>356</v>
      </c>
      <c r="D105" s="55" t="s">
        <v>357</v>
      </c>
      <c r="E105" s="62" t="s">
        <v>358</v>
      </c>
      <c r="F105" s="53" t="s">
        <v>63</v>
      </c>
    </row>
    <row r="106" spans="3:6" x14ac:dyDescent="0.25">
      <c r="C106" s="20" t="s">
        <v>368</v>
      </c>
      <c r="D106" s="57">
        <f>'Poglavlje 1.9'!I7</f>
        <v>5</v>
      </c>
      <c r="E106" s="63" t="str">
        <f t="shared" ref="E106:E114" si="14">IF(D106=5,"djelotvorno", IF(D106=4,"djelomično djelotvorno",IF(D106=3,"implementirano",IF(D106=2,"definirano", IF(D106=1,"nije definirano","N/A")))))</f>
        <v>djelotvorno</v>
      </c>
      <c r="F106" s="65">
        <f>$D$104</f>
        <v>4</v>
      </c>
    </row>
    <row r="107" spans="3:6" x14ac:dyDescent="0.25">
      <c r="C107" s="20" t="s">
        <v>245</v>
      </c>
      <c r="D107" s="57">
        <f>'Poglavlje 1.9'!I8</f>
        <v>4</v>
      </c>
      <c r="E107" s="63" t="str">
        <f t="shared" si="14"/>
        <v>djelomično djelotvorno</v>
      </c>
      <c r="F107" s="65">
        <f t="shared" ref="F107:F114" si="15">$D$104</f>
        <v>4</v>
      </c>
    </row>
    <row r="108" spans="3:6" x14ac:dyDescent="0.25">
      <c r="C108" s="20" t="s">
        <v>247</v>
      </c>
      <c r="D108" s="57">
        <f>'Poglavlje 1.9'!I9</f>
        <v>4</v>
      </c>
      <c r="E108" s="63" t="str">
        <f t="shared" si="14"/>
        <v>djelomično djelotvorno</v>
      </c>
      <c r="F108" s="65">
        <f t="shared" si="15"/>
        <v>4</v>
      </c>
    </row>
    <row r="109" spans="3:6" x14ac:dyDescent="0.25">
      <c r="C109" s="20" t="s">
        <v>250</v>
      </c>
      <c r="D109" s="57">
        <f>'Poglavlje 1.9'!I10</f>
        <v>3</v>
      </c>
      <c r="E109" s="63" t="str">
        <f t="shared" si="14"/>
        <v>implementirano</v>
      </c>
      <c r="F109" s="65">
        <f t="shared" si="15"/>
        <v>4</v>
      </c>
    </row>
    <row r="110" spans="3:6" x14ac:dyDescent="0.25">
      <c r="C110" s="20" t="s">
        <v>253</v>
      </c>
      <c r="D110" s="57">
        <f>'Poglavlje 1.9'!I11</f>
        <v>3</v>
      </c>
      <c r="E110" s="63" t="str">
        <f t="shared" si="14"/>
        <v>implementirano</v>
      </c>
      <c r="F110" s="65">
        <f t="shared" si="15"/>
        <v>4</v>
      </c>
    </row>
    <row r="111" spans="3:6" x14ac:dyDescent="0.25">
      <c r="C111" s="20" t="s">
        <v>255</v>
      </c>
      <c r="D111" s="57">
        <f>'Poglavlje 1.9'!I12</f>
        <v>5</v>
      </c>
      <c r="E111" s="63" t="str">
        <f t="shared" si="14"/>
        <v>djelotvorno</v>
      </c>
      <c r="F111" s="65">
        <f t="shared" si="15"/>
        <v>4</v>
      </c>
    </row>
    <row r="112" spans="3:6" x14ac:dyDescent="0.25">
      <c r="C112" s="20" t="s">
        <v>258</v>
      </c>
      <c r="D112" s="57">
        <f>'Poglavlje 1.9'!I13</f>
        <v>5</v>
      </c>
      <c r="E112" s="63" t="str">
        <f t="shared" si="14"/>
        <v>djelotvorno</v>
      </c>
      <c r="F112" s="65">
        <f t="shared" si="15"/>
        <v>4</v>
      </c>
    </row>
    <row r="113" spans="3:6" x14ac:dyDescent="0.25">
      <c r="C113" s="20" t="s">
        <v>260</v>
      </c>
      <c r="D113" s="57">
        <f>'Poglavlje 1.9'!I14</f>
        <v>4</v>
      </c>
      <c r="E113" s="63" t="str">
        <f t="shared" si="14"/>
        <v>djelomično djelotvorno</v>
      </c>
      <c r="F113" s="65">
        <f t="shared" si="15"/>
        <v>4</v>
      </c>
    </row>
    <row r="114" spans="3:6" x14ac:dyDescent="0.25">
      <c r="C114" s="20" t="s">
        <v>263</v>
      </c>
      <c r="D114" s="57">
        <f>'Poglavlje 1.9'!I15</f>
        <v>4</v>
      </c>
      <c r="E114" s="63" t="str">
        <f t="shared" si="14"/>
        <v>djelomično djelotvorno</v>
      </c>
      <c r="F114" s="65">
        <f t="shared" si="15"/>
        <v>4</v>
      </c>
    </row>
    <row r="116" spans="3:6" ht="13.5" customHeight="1" x14ac:dyDescent="0.25"/>
    <row r="117" spans="3:6" ht="16.5" customHeight="1" x14ac:dyDescent="0.25">
      <c r="C117" s="67" t="s">
        <v>369</v>
      </c>
      <c r="D117" s="71">
        <f>'Poglavlje 1.10'!I12</f>
        <v>5</v>
      </c>
      <c r="E117" s="66" t="str">
        <f>IF(D117=5,"djelotvorno", IF(D117=4,"djelomično djelotvorno",IF(D117=3,"implementirano",IF(D117=2,"definirano", IF(D117=1,"nije definirano","N/A")))))</f>
        <v>djelotvorno</v>
      </c>
    </row>
    <row r="118" spans="3:6" x14ac:dyDescent="0.25">
      <c r="C118" s="21" t="s">
        <v>356</v>
      </c>
      <c r="D118" s="55" t="s">
        <v>357</v>
      </c>
      <c r="E118" s="62" t="s">
        <v>358</v>
      </c>
      <c r="F118" s="53" t="s">
        <v>63</v>
      </c>
    </row>
    <row r="119" spans="3:6" x14ac:dyDescent="0.25">
      <c r="C119" s="20" t="s">
        <v>269</v>
      </c>
      <c r="D119" s="57">
        <f>'Poglavlje 1.10'!I7</f>
        <v>5</v>
      </c>
      <c r="E119" s="63" t="str">
        <f>IF(D119=5,"djelotvorno", IF(D119=4,"djelomično djelotvorno",IF(D119=3,"implementirano",IF(D119=2,"definirano", IF(D119=1,"nije definirano","N/A")))))</f>
        <v>djelotvorno</v>
      </c>
      <c r="F119" s="65">
        <f>$D$117</f>
        <v>5</v>
      </c>
    </row>
    <row r="120" spans="3:6" x14ac:dyDescent="0.25">
      <c r="C120" s="20" t="s">
        <v>271</v>
      </c>
      <c r="D120" s="57">
        <f>'Poglavlje 1.10'!I8</f>
        <v>5</v>
      </c>
      <c r="E120" s="63" t="str">
        <f>IF(D120=5,"djelotvorno", IF(D120=4,"djelomično djelotvorno",IF(D120=3,"implementirano",IF(D120=2,"definirano", IF(D120=1,"nije definirano","N/A")))))</f>
        <v>djelotvorno</v>
      </c>
      <c r="F120" s="65">
        <f>$D$117</f>
        <v>5</v>
      </c>
    </row>
    <row r="121" spans="3:6" x14ac:dyDescent="0.25">
      <c r="C121" s="20" t="s">
        <v>273</v>
      </c>
      <c r="D121" s="57">
        <f>'Poglavlje 1.10'!I9</f>
        <v>4</v>
      </c>
      <c r="E121" s="63" t="str">
        <f>IF(D121=5,"djelotvorno", IF(D121=4,"djelomično djelotvorno",IF(D121=3,"implementirano",IF(D121=2,"definirano", IF(D121=1,"nije definirano","N/A")))))</f>
        <v>djelomično djelotvorno</v>
      </c>
      <c r="F121" s="65">
        <f>$D$117</f>
        <v>5</v>
      </c>
    </row>
    <row r="122" spans="3:6" x14ac:dyDescent="0.25">
      <c r="C122" s="20" t="s">
        <v>275</v>
      </c>
      <c r="D122" s="57">
        <f>'Poglavlje 1.10'!I10</f>
        <v>4</v>
      </c>
      <c r="E122" s="63" t="str">
        <f>IF(D122=5,"djelotvorno", IF(D122=4,"djelomično djelotvorno",IF(D122=3,"implementirano",IF(D122=2,"definirano", IF(D122=1,"nije definirano","N/A")))))</f>
        <v>djelomično djelotvorno</v>
      </c>
      <c r="F122" s="65">
        <f>$D$117</f>
        <v>5</v>
      </c>
    </row>
    <row r="123" spans="3:6" x14ac:dyDescent="0.25">
      <c r="C123" s="20" t="s">
        <v>277</v>
      </c>
      <c r="D123" s="57">
        <f>'Poglavlje 1.10'!I11</f>
        <v>5</v>
      </c>
      <c r="E123" s="63" t="str">
        <f>IF(D123=5,"djelotvorno", IF(D123=4,"djelomično djelotvorno",IF(D123=3,"implementirano",IF(D123=2,"definirano", IF(D123=1,"nije definirano","N/A")))))</f>
        <v>djelotvorno</v>
      </c>
      <c r="F123" s="65">
        <f>$D$117</f>
        <v>5</v>
      </c>
    </row>
    <row r="124" spans="3:6" x14ac:dyDescent="0.25">
      <c r="C124" s="58"/>
      <c r="D124" s="59"/>
    </row>
    <row r="125" spans="3:6" x14ac:dyDescent="0.25">
      <c r="C125" s="58"/>
      <c r="D125" s="59"/>
    </row>
    <row r="126" spans="3:6" x14ac:dyDescent="0.25">
      <c r="C126" s="67" t="s">
        <v>370</v>
      </c>
      <c r="D126" s="71">
        <f>'Poglavlje 1.11'!I13</f>
        <v>4</v>
      </c>
      <c r="E126" s="66" t="str">
        <f>IF(D126=5,"djelotvorno", IF(D126=4,"djelomično djelotvorno",IF(D126=3,"implementirano",IF(D126=2,"definirano", IF(D126=1,"nije definirano","N/A")))))</f>
        <v>djelomično djelotvorno</v>
      </c>
    </row>
    <row r="127" spans="3:6" x14ac:dyDescent="0.25">
      <c r="C127" s="21" t="s">
        <v>356</v>
      </c>
      <c r="D127" s="55" t="s">
        <v>357</v>
      </c>
      <c r="E127" s="62" t="s">
        <v>358</v>
      </c>
      <c r="F127" s="53" t="s">
        <v>63</v>
      </c>
    </row>
    <row r="128" spans="3:6" x14ac:dyDescent="0.25">
      <c r="C128" s="20" t="s">
        <v>284</v>
      </c>
      <c r="D128" s="57">
        <f>'Poglavlje 1.11'!I7</f>
        <v>4</v>
      </c>
      <c r="E128" s="63" t="str">
        <f t="shared" ref="E128:E133" si="16">IF(D128=5,"djelotvorno", IF(D128=4,"djelomično djelotvorno",IF(D128=3,"implementirano",IF(D128=2,"definirano", IF(D128=1,"nije definirano","N/A")))))</f>
        <v>djelomično djelotvorno</v>
      </c>
      <c r="F128" s="65">
        <f t="shared" ref="F128:F133" si="17">$D$126</f>
        <v>4</v>
      </c>
    </row>
    <row r="129" spans="3:6" x14ac:dyDescent="0.25">
      <c r="C129" s="20" t="s">
        <v>287</v>
      </c>
      <c r="D129" s="57">
        <f>'Poglavlje 1.11'!I8</f>
        <v>4</v>
      </c>
      <c r="E129" s="63" t="str">
        <f t="shared" si="16"/>
        <v>djelomično djelotvorno</v>
      </c>
      <c r="F129" s="65">
        <f t="shared" si="17"/>
        <v>4</v>
      </c>
    </row>
    <row r="130" spans="3:6" x14ac:dyDescent="0.25">
      <c r="C130" s="20" t="s">
        <v>290</v>
      </c>
      <c r="D130" s="57">
        <f>'Poglavlje 1.11'!I9</f>
        <v>4</v>
      </c>
      <c r="E130" s="63" t="str">
        <f t="shared" si="16"/>
        <v>djelomično djelotvorno</v>
      </c>
      <c r="F130" s="65">
        <f t="shared" si="17"/>
        <v>4</v>
      </c>
    </row>
    <row r="131" spans="3:6" x14ac:dyDescent="0.25">
      <c r="C131" s="20" t="s">
        <v>293</v>
      </c>
      <c r="D131" s="57">
        <f>'Poglavlje 1.11'!I10</f>
        <v>4</v>
      </c>
      <c r="E131" s="63" t="str">
        <f t="shared" si="16"/>
        <v>djelomično djelotvorno</v>
      </c>
      <c r="F131" s="65">
        <f t="shared" si="17"/>
        <v>4</v>
      </c>
    </row>
    <row r="132" spans="3:6" x14ac:dyDescent="0.25">
      <c r="C132" s="20" t="s">
        <v>296</v>
      </c>
      <c r="D132" s="57">
        <f>'Poglavlje 1.11'!I11</f>
        <v>4</v>
      </c>
      <c r="E132" s="63" t="str">
        <f t="shared" si="16"/>
        <v>djelomično djelotvorno</v>
      </c>
      <c r="F132" s="65">
        <f t="shared" si="17"/>
        <v>4</v>
      </c>
    </row>
    <row r="133" spans="3:6" x14ac:dyDescent="0.25">
      <c r="C133" s="20" t="s">
        <v>299</v>
      </c>
      <c r="D133" s="57">
        <f>'Poglavlje 1.11'!I12</f>
        <v>4</v>
      </c>
      <c r="E133" s="63" t="str">
        <f t="shared" si="16"/>
        <v>djelomično djelotvorno</v>
      </c>
      <c r="F133" s="65">
        <f t="shared" si="17"/>
        <v>4</v>
      </c>
    </row>
    <row r="134" spans="3:6" x14ac:dyDescent="0.25">
      <c r="C134" s="58"/>
      <c r="D134" s="59"/>
    </row>
    <row r="135" spans="3:6" x14ac:dyDescent="0.25">
      <c r="C135" s="58"/>
      <c r="D135" s="59"/>
    </row>
    <row r="136" spans="3:6" x14ac:dyDescent="0.25">
      <c r="C136" s="67" t="s">
        <v>371</v>
      </c>
      <c r="D136" s="71">
        <f>'Poglavlje 1.12'!I14</f>
        <v>4</v>
      </c>
      <c r="E136" s="66" t="str">
        <f>IF(D136=5,"djelotvorno", IF(D136=4,"djelomično djelotvorno",IF(D136=3,"implementirano",IF(D136=2,"definirano", IF(D136=1,"nije definirano","N/A")))))</f>
        <v>djelomično djelotvorno</v>
      </c>
    </row>
    <row r="137" spans="3:6" x14ac:dyDescent="0.25">
      <c r="C137" s="21" t="s">
        <v>356</v>
      </c>
      <c r="D137" s="55" t="s">
        <v>357</v>
      </c>
      <c r="E137" s="62" t="s">
        <v>358</v>
      </c>
      <c r="F137" s="53" t="s">
        <v>63</v>
      </c>
    </row>
    <row r="138" spans="3:6" x14ac:dyDescent="0.25">
      <c r="C138" s="20" t="s">
        <v>306</v>
      </c>
      <c r="D138" s="57">
        <f>'Poglavlje 1.12'!I7</f>
        <v>5</v>
      </c>
      <c r="E138" s="63" t="str">
        <f t="shared" ref="E138:E144" si="18">IF(D138=5,"djelotvorno", IF(D138=4,"djelomično djelotvorno",IF(D138=3,"implementirano",IF(D138=2,"definirano", IF(D138=1,"nije definirano","N/A")))))</f>
        <v>djelotvorno</v>
      </c>
      <c r="F138" s="65">
        <f>$D$136</f>
        <v>4</v>
      </c>
    </row>
    <row r="139" spans="3:6" x14ac:dyDescent="0.25">
      <c r="C139" s="20" t="s">
        <v>309</v>
      </c>
      <c r="D139" s="57">
        <f>'Poglavlje 1.12'!I8</f>
        <v>4</v>
      </c>
      <c r="E139" s="63" t="str">
        <f t="shared" si="18"/>
        <v>djelomično djelotvorno</v>
      </c>
      <c r="F139" s="65">
        <f t="shared" ref="F139:F144" si="19">$D$136</f>
        <v>4</v>
      </c>
    </row>
    <row r="140" spans="3:6" x14ac:dyDescent="0.25">
      <c r="C140" s="20" t="s">
        <v>311</v>
      </c>
      <c r="D140" s="57">
        <f>'Poglavlje 1.12'!I9</f>
        <v>5</v>
      </c>
      <c r="E140" s="63" t="str">
        <f t="shared" si="18"/>
        <v>djelotvorno</v>
      </c>
      <c r="F140" s="65">
        <f t="shared" si="19"/>
        <v>4</v>
      </c>
    </row>
    <row r="141" spans="3:6" x14ac:dyDescent="0.25">
      <c r="C141" s="20" t="s">
        <v>314</v>
      </c>
      <c r="D141" s="57">
        <f>'Poglavlje 1.12'!I10</f>
        <v>5</v>
      </c>
      <c r="E141" s="63" t="str">
        <f t="shared" si="18"/>
        <v>djelotvorno</v>
      </c>
      <c r="F141" s="65">
        <f t="shared" si="19"/>
        <v>4</v>
      </c>
    </row>
    <row r="142" spans="3:6" x14ac:dyDescent="0.25">
      <c r="C142" s="20" t="s">
        <v>317</v>
      </c>
      <c r="D142" s="57">
        <f>'Poglavlje 1.12'!I11</f>
        <v>3</v>
      </c>
      <c r="E142" s="63" t="str">
        <f t="shared" si="18"/>
        <v>implementirano</v>
      </c>
      <c r="F142" s="65">
        <f t="shared" si="19"/>
        <v>4</v>
      </c>
    </row>
    <row r="143" spans="3:6" x14ac:dyDescent="0.25">
      <c r="C143" s="20" t="s">
        <v>320</v>
      </c>
      <c r="D143" s="57">
        <f>'Poglavlje 1.12'!I12</f>
        <v>2</v>
      </c>
      <c r="E143" s="63" t="str">
        <f t="shared" si="18"/>
        <v>definirano</v>
      </c>
      <c r="F143" s="65">
        <f t="shared" si="19"/>
        <v>4</v>
      </c>
    </row>
    <row r="144" spans="3:6" x14ac:dyDescent="0.25">
      <c r="C144" s="20" t="s">
        <v>323</v>
      </c>
      <c r="D144" s="57">
        <f>'Poglavlje 1.12'!I13</f>
        <v>4</v>
      </c>
      <c r="E144" s="63" t="str">
        <f t="shared" si="18"/>
        <v>djelomično djelotvorno</v>
      </c>
      <c r="F144" s="65">
        <f t="shared" si="19"/>
        <v>4</v>
      </c>
    </row>
    <row r="145" spans="3:6" x14ac:dyDescent="0.25">
      <c r="C145" s="58"/>
      <c r="D145" s="59"/>
    </row>
    <row r="146" spans="3:6" x14ac:dyDescent="0.25">
      <c r="C146" s="58"/>
      <c r="D146" s="59"/>
    </row>
    <row r="147" spans="3:6" x14ac:dyDescent="0.25">
      <c r="C147" s="67" t="s">
        <v>372</v>
      </c>
      <c r="D147" s="71">
        <f>'Poglavlje 1.13'!I16</f>
        <v>5</v>
      </c>
      <c r="E147" s="66" t="str">
        <f>IF(D147=5,"djelotvorno", IF(D147=4,"djelomično djelotvorno",IF(D147=3,"implementirano",IF(D147=2,"definirano", IF(D147=1,"nije definirano","N/A")))))</f>
        <v>djelotvorno</v>
      </c>
    </row>
    <row r="148" spans="3:6" x14ac:dyDescent="0.25">
      <c r="C148" s="21" t="s">
        <v>356</v>
      </c>
      <c r="D148" s="55" t="s">
        <v>357</v>
      </c>
      <c r="E148" s="62" t="s">
        <v>358</v>
      </c>
      <c r="F148" s="53" t="s">
        <v>63</v>
      </c>
    </row>
    <row r="149" spans="3:6" x14ac:dyDescent="0.25">
      <c r="C149" s="20" t="s">
        <v>328</v>
      </c>
      <c r="D149" s="57">
        <f>'Poglavlje 1.13'!I7</f>
        <v>5</v>
      </c>
      <c r="E149" s="63" t="str">
        <f t="shared" ref="E149:E157" si="20">IF(D149=5,"djelotvorno", IF(D149=4,"djelomično djelotvorno",IF(D149=3,"implementirano",IF(D149=2,"definirano", IF(D149=1,"nije definirano","N/A")))))</f>
        <v>djelotvorno</v>
      </c>
      <c r="F149" s="65">
        <f>$D$147</f>
        <v>5</v>
      </c>
    </row>
    <row r="150" spans="3:6" x14ac:dyDescent="0.25">
      <c r="C150" s="20" t="s">
        <v>331</v>
      </c>
      <c r="D150" s="57">
        <f>'Poglavlje 1.13'!I8</f>
        <v>5</v>
      </c>
      <c r="E150" s="63" t="str">
        <f t="shared" si="20"/>
        <v>djelotvorno</v>
      </c>
      <c r="F150" s="65">
        <f t="shared" ref="F150:F157" si="21">$D$147</f>
        <v>5</v>
      </c>
    </row>
    <row r="151" spans="3:6" x14ac:dyDescent="0.25">
      <c r="C151" s="20" t="s">
        <v>334</v>
      </c>
      <c r="D151" s="57">
        <f>'Poglavlje 1.13'!I9</f>
        <v>4</v>
      </c>
      <c r="E151" s="63" t="str">
        <f t="shared" si="20"/>
        <v>djelomično djelotvorno</v>
      </c>
      <c r="F151" s="65">
        <f t="shared" si="21"/>
        <v>5</v>
      </c>
    </row>
    <row r="152" spans="3:6" x14ac:dyDescent="0.25">
      <c r="C152" s="20" t="s">
        <v>337</v>
      </c>
      <c r="D152" s="57">
        <f>'Poglavlje 1.13'!I10</f>
        <v>4</v>
      </c>
      <c r="E152" s="63" t="str">
        <f t="shared" si="20"/>
        <v>djelomično djelotvorno</v>
      </c>
      <c r="F152" s="65">
        <f t="shared" si="21"/>
        <v>5</v>
      </c>
    </row>
    <row r="153" spans="3:6" x14ac:dyDescent="0.25">
      <c r="C153" s="20" t="s">
        <v>340</v>
      </c>
      <c r="D153" s="57">
        <f>'Poglavlje 1.13'!I11</f>
        <v>5</v>
      </c>
      <c r="E153" s="63" t="str">
        <f t="shared" si="20"/>
        <v>djelotvorno</v>
      </c>
      <c r="F153" s="65">
        <f t="shared" si="21"/>
        <v>5</v>
      </c>
    </row>
    <row r="154" spans="3:6" x14ac:dyDescent="0.25">
      <c r="C154" s="20" t="s">
        <v>343</v>
      </c>
      <c r="D154" s="57">
        <f>'Poglavlje 1.13'!I12</f>
        <v>5</v>
      </c>
      <c r="E154" s="63" t="str">
        <f t="shared" si="20"/>
        <v>djelotvorno</v>
      </c>
      <c r="F154" s="65">
        <f t="shared" si="21"/>
        <v>5</v>
      </c>
    </row>
    <row r="155" spans="3:6" x14ac:dyDescent="0.25">
      <c r="C155" s="20" t="s">
        <v>346</v>
      </c>
      <c r="D155" s="57">
        <f>'Poglavlje 1.13'!I13</f>
        <v>5</v>
      </c>
      <c r="E155" s="63" t="str">
        <f t="shared" si="20"/>
        <v>djelotvorno</v>
      </c>
      <c r="F155" s="65">
        <f t="shared" si="21"/>
        <v>5</v>
      </c>
    </row>
    <row r="156" spans="3:6" x14ac:dyDescent="0.25">
      <c r="C156" s="20" t="s">
        <v>349</v>
      </c>
      <c r="D156" s="57">
        <f>'Poglavlje 1.13'!I14</f>
        <v>5</v>
      </c>
      <c r="E156" s="63" t="str">
        <f t="shared" si="20"/>
        <v>djelotvorno</v>
      </c>
      <c r="F156" s="65">
        <f t="shared" si="21"/>
        <v>5</v>
      </c>
    </row>
    <row r="157" spans="3:6" x14ac:dyDescent="0.25">
      <c r="C157" s="20" t="s">
        <v>352</v>
      </c>
      <c r="D157" s="57">
        <f>'Poglavlje 1.13'!I15</f>
        <v>5</v>
      </c>
      <c r="E157" s="63" t="str">
        <f t="shared" si="20"/>
        <v>djelotvorno</v>
      </c>
      <c r="F157" s="65">
        <f t="shared" si="21"/>
        <v>5</v>
      </c>
    </row>
    <row r="158" spans="3:6" x14ac:dyDescent="0.25">
      <c r="C158" s="58"/>
      <c r="D158" s="59"/>
    </row>
    <row r="159" spans="3:6" x14ac:dyDescent="0.25">
      <c r="C159" s="58"/>
      <c r="D159" s="59"/>
    </row>
    <row r="160" spans="3:6" x14ac:dyDescent="0.25">
      <c r="C160" s="58"/>
      <c r="D160" s="59"/>
    </row>
    <row r="161" spans="3:6" x14ac:dyDescent="0.25">
      <c r="C161" s="58"/>
      <c r="D161" s="59"/>
    </row>
    <row r="162" spans="3:6" x14ac:dyDescent="0.25">
      <c r="C162" s="58"/>
      <c r="D162" s="59"/>
    </row>
    <row r="163" spans="3:6" x14ac:dyDescent="0.25">
      <c r="C163" s="58"/>
      <c r="D163" s="59"/>
    </row>
    <row r="164" spans="3:6" x14ac:dyDescent="0.25">
      <c r="C164" s="58"/>
      <c r="D164" s="59"/>
    </row>
    <row r="166" spans="3:6" ht="30" x14ac:dyDescent="0.25">
      <c r="C166" s="74" t="s">
        <v>22</v>
      </c>
      <c r="D166" s="75" t="s">
        <v>373</v>
      </c>
      <c r="E166" s="76" t="s">
        <v>358</v>
      </c>
      <c r="F166" s="75" t="s">
        <v>63</v>
      </c>
    </row>
    <row r="167" spans="3:6" ht="15.75" x14ac:dyDescent="0.25">
      <c r="C167" s="20" t="s">
        <v>30</v>
      </c>
      <c r="D167" s="72">
        <f>D2</f>
        <v>4</v>
      </c>
      <c r="E167" s="63" t="str">
        <f t="shared" ref="E167:E179" si="22">IF(D167=5,"djelotvorno", IF(D167=4,"djelomično djelotvorno",IF(D167=3,"implementirano",IF(D167=2,"definirano", IF(D167=1,"nije definirano","N/A")))))</f>
        <v>djelomično djelotvorno</v>
      </c>
      <c r="F167" s="60">
        <f>ROUNDUP(MEDIAN(D167:D179),0)</f>
        <v>4</v>
      </c>
    </row>
    <row r="168" spans="3:6" ht="15.75" x14ac:dyDescent="0.25">
      <c r="C168" s="20" t="s">
        <v>64</v>
      </c>
      <c r="D168" s="72">
        <f>D16</f>
        <v>4</v>
      </c>
      <c r="E168" s="63" t="str">
        <f t="shared" si="22"/>
        <v>djelomično djelotvorno</v>
      </c>
      <c r="F168" s="60">
        <f>$F$167</f>
        <v>4</v>
      </c>
    </row>
    <row r="169" spans="3:6" ht="15.75" x14ac:dyDescent="0.25">
      <c r="C169" s="20" t="s">
        <v>91</v>
      </c>
      <c r="D169" s="72">
        <f>D29</f>
        <v>4</v>
      </c>
      <c r="E169" s="63" t="str">
        <f t="shared" si="22"/>
        <v>djelomično djelotvorno</v>
      </c>
      <c r="F169" s="60">
        <f t="shared" ref="F169:F179" si="23">$F$167</f>
        <v>4</v>
      </c>
    </row>
    <row r="170" spans="3:6" ht="15.75" x14ac:dyDescent="0.25">
      <c r="C170" s="20" t="s">
        <v>134</v>
      </c>
      <c r="D170" s="72">
        <f>D48</f>
        <v>5</v>
      </c>
      <c r="E170" s="63" t="str">
        <f t="shared" si="22"/>
        <v>djelotvorno</v>
      </c>
      <c r="F170" s="60">
        <f t="shared" si="23"/>
        <v>4</v>
      </c>
    </row>
    <row r="171" spans="3:6" ht="15.75" x14ac:dyDescent="0.25">
      <c r="C171" s="20" t="s">
        <v>151</v>
      </c>
      <c r="D171" s="72">
        <f>D57</f>
        <v>4</v>
      </c>
      <c r="E171" s="63" t="str">
        <f t="shared" si="22"/>
        <v>djelomično djelotvorno</v>
      </c>
      <c r="F171" s="60">
        <f t="shared" si="23"/>
        <v>4</v>
      </c>
    </row>
    <row r="172" spans="3:6" ht="15.75" x14ac:dyDescent="0.25">
      <c r="C172" s="20" t="s">
        <v>170</v>
      </c>
      <c r="D172" s="72">
        <f>D67</f>
        <v>5</v>
      </c>
      <c r="E172" s="63" t="str">
        <f t="shared" si="22"/>
        <v>djelotvorno</v>
      </c>
      <c r="F172" s="60">
        <f t="shared" si="23"/>
        <v>4</v>
      </c>
    </row>
    <row r="173" spans="3:6" ht="15.75" x14ac:dyDescent="0.25">
      <c r="C173" s="20" t="s">
        <v>193</v>
      </c>
      <c r="D173" s="73">
        <f>D79</f>
        <v>4</v>
      </c>
      <c r="E173" s="63" t="str">
        <f t="shared" si="22"/>
        <v>djelomično djelotvorno</v>
      </c>
      <c r="F173" s="60">
        <f t="shared" si="23"/>
        <v>4</v>
      </c>
    </row>
    <row r="174" spans="3:6" ht="15.75" x14ac:dyDescent="0.25">
      <c r="C174" s="20" t="s">
        <v>214</v>
      </c>
      <c r="D174" s="73">
        <f>D91</f>
        <v>5</v>
      </c>
      <c r="E174" s="63" t="str">
        <f t="shared" si="22"/>
        <v>djelotvorno</v>
      </c>
      <c r="F174" s="60">
        <f t="shared" si="23"/>
        <v>4</v>
      </c>
    </row>
    <row r="175" spans="3:6" ht="15.75" x14ac:dyDescent="0.25">
      <c r="C175" s="20" t="s">
        <v>239</v>
      </c>
      <c r="D175" s="73">
        <f>D104</f>
        <v>4</v>
      </c>
      <c r="E175" s="63" t="str">
        <f t="shared" si="22"/>
        <v>djelomično djelotvorno</v>
      </c>
      <c r="F175" s="60">
        <f t="shared" si="23"/>
        <v>4</v>
      </c>
    </row>
    <row r="176" spans="3:6" ht="15.75" x14ac:dyDescent="0.25">
      <c r="C176" s="20" t="s">
        <v>266</v>
      </c>
      <c r="D176" s="73">
        <f>D117</f>
        <v>5</v>
      </c>
      <c r="E176" s="63" t="str">
        <f t="shared" si="22"/>
        <v>djelotvorno</v>
      </c>
      <c r="F176" s="60">
        <f t="shared" si="23"/>
        <v>4</v>
      </c>
    </row>
    <row r="177" spans="3:6" ht="15.75" x14ac:dyDescent="0.25">
      <c r="C177" s="20" t="s">
        <v>281</v>
      </c>
      <c r="D177" s="73">
        <f>D126</f>
        <v>4</v>
      </c>
      <c r="E177" s="63" t="str">
        <f t="shared" si="22"/>
        <v>djelomično djelotvorno</v>
      </c>
      <c r="F177" s="60">
        <f t="shared" si="23"/>
        <v>4</v>
      </c>
    </row>
    <row r="178" spans="3:6" ht="15.75" x14ac:dyDescent="0.25">
      <c r="C178" s="20" t="s">
        <v>303</v>
      </c>
      <c r="D178" s="73">
        <f>D136</f>
        <v>4</v>
      </c>
      <c r="E178" s="63" t="str">
        <f t="shared" si="22"/>
        <v>djelomično djelotvorno</v>
      </c>
      <c r="F178" s="60">
        <f t="shared" si="23"/>
        <v>4</v>
      </c>
    </row>
    <row r="179" spans="3:6" ht="15.75" x14ac:dyDescent="0.25">
      <c r="C179" s="20" t="s">
        <v>325</v>
      </c>
      <c r="D179" s="73">
        <f>D147</f>
        <v>5</v>
      </c>
      <c r="E179" s="63" t="str">
        <f t="shared" si="22"/>
        <v>djelotvorno</v>
      </c>
      <c r="F179" s="60">
        <f t="shared" si="23"/>
        <v>4</v>
      </c>
    </row>
  </sheetData>
  <customSheetViews>
    <customSheetView guid="{5BE82463-25D4-4940-9C11-DCFC6D5036A3}" showPageBreaks="1" showGridLines="0" fitToPage="1" topLeftCell="A196">
      <pageMargins left="0" right="0" top="0" bottom="0" header="0" footer="0"/>
      <pageSetup paperSize="9" scale="27" orientation="portrait" r:id="rId1"/>
      <headerFooter>
        <oddHeader>&amp;CESG 2015 Gap analiza</oddHeader>
      </headerFooter>
    </customSheetView>
    <customSheetView guid="{82943645-5566-4FF5-8992-E090DD11EA66}" showGridLines="0" fitToPage="1" topLeftCell="A196">
      <pageMargins left="0" right="0" top="0" bottom="0" header="0" footer="0"/>
      <pageSetup paperSize="9" scale="26" orientation="portrait" r:id="rId2"/>
      <headerFooter>
        <oddHeader>&amp;CESG 2015 Gap analiza</oddHeader>
      </headerFooter>
    </customSheetView>
    <customSheetView guid="{94375DC0-F14D-4331-BA01-1A95BD48363B}" showGridLines="0" showRuler="0" topLeftCell="A196">
      <pageMargins left="0" right="0" top="0" bottom="0" header="0" footer="0"/>
      <pageSetup paperSize="9" orientation="portrait" verticalDpi="0" r:id="rId3"/>
      <headerFooter alignWithMargins="0">
        <oddHeader>&amp;CESG 2015 Gap analiza</oddHeader>
      </headerFooter>
    </customSheetView>
    <customSheetView guid="{A9FE48A2-8533-472F-AD9D-B894AE752614}" showGridLines="0" fitToPage="1" topLeftCell="A196">
      <pageMargins left="0" right="0" top="0" bottom="0" header="0" footer="0"/>
      <pageSetup paperSize="9" scale="27" orientation="portrait" r:id="rId4"/>
      <headerFooter>
        <oddHeader>&amp;CESG 2015 Gap analiza</oddHeader>
      </headerFooter>
    </customSheetView>
  </customSheetViews>
  <phoneticPr fontId="0" type="noConversion"/>
  <conditionalFormatting sqref="D1:D1048576">
    <cfRule type="colorScale" priority="18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F166">
    <cfRule type="colorScale" priority="10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E1:E1048576">
    <cfRule type="expression" dxfId="4" priority="1" stopIfTrue="1">
      <formula>LEFT(E1,LEN("djelot"))="djelot"</formula>
    </cfRule>
    <cfRule type="expression" dxfId="3" priority="2" stopIfTrue="1">
      <formula>LEFT(E1,LEN("djelom"))="djelom"</formula>
    </cfRule>
    <cfRule type="expression" dxfId="2" priority="19" stopIfTrue="1">
      <formula>LEFT(E1,LEN("nije"))="nije"</formula>
    </cfRule>
    <cfRule type="expression" dxfId="1" priority="20" stopIfTrue="1">
      <formula>LEFT(E1,LEN("implementirano"))="implementirano"</formula>
    </cfRule>
    <cfRule type="expression" dxfId="0" priority="21" stopIfTrue="1">
      <formula>LEFT(E1,LEN("definirano"))="definirano"</formula>
    </cfRule>
  </conditionalFormatting>
  <pageMargins left="0.7" right="0.7" top="0.75" bottom="0.75" header="0.3" footer="0.3"/>
  <pageSetup paperSize="8" scale="40" orientation="portrait" r:id="rId5"/>
  <headerFooter>
    <oddHeader>&amp;CESG 2015 Gap analiza</oddHeader>
  </headerFooter>
  <ignoredErrors>
    <ignoredError sqref="C4:C6 C7:C13 C50:C54 C31:C45 C59:C64 C69:C76 C81:C88 C93:C101 C106:C114 C119:C123 C18:C26" twoDigitTextYear="1"/>
    <ignoredError sqref="C167:C179" numberStoredAsText="1"/>
  </ignoredError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9"/>
  <sheetViews>
    <sheetView showGridLines="0" view="pageLayout" topLeftCell="A6" zoomScaleNormal="90" workbookViewId="0">
      <selection activeCell="F7" sqref="F7"/>
    </sheetView>
  </sheetViews>
  <sheetFormatPr defaultRowHeight="15" x14ac:dyDescent="0.25"/>
  <cols>
    <col min="1" max="1" width="1.42578125" customWidth="1"/>
    <col min="2" max="2" width="9.85546875" customWidth="1"/>
    <col min="3" max="3" width="39.42578125" customWidth="1"/>
    <col min="4" max="5" width="10.7109375" style="2" customWidth="1"/>
    <col min="6" max="6" width="12.140625" style="2" customWidth="1"/>
    <col min="7" max="7" width="10.7109375" style="2" customWidth="1"/>
    <col min="8" max="8" width="10.7109375" style="13" customWidth="1"/>
    <col min="9" max="9" width="10.7109375" style="7" customWidth="1"/>
    <col min="10" max="10" width="54.85546875" customWidth="1"/>
  </cols>
  <sheetData>
    <row r="1" spans="2:11" ht="6" customHeight="1" thickBot="1" x14ac:dyDescent="0.3"/>
    <row r="2" spans="2:11" ht="16.5" thickBot="1" x14ac:dyDescent="0.3">
      <c r="B2" s="118" t="s">
        <v>21</v>
      </c>
      <c r="C2" s="119"/>
      <c r="D2" s="119"/>
      <c r="E2" s="119"/>
      <c r="F2" s="119"/>
      <c r="G2" s="119"/>
      <c r="H2" s="119"/>
      <c r="I2" s="119"/>
      <c r="J2" s="120"/>
    </row>
    <row r="3" spans="2:11" ht="16.5" customHeight="1" thickBot="1" x14ac:dyDescent="0.3">
      <c r="B3" s="121" t="s">
        <v>22</v>
      </c>
      <c r="C3" s="123" t="s">
        <v>23</v>
      </c>
      <c r="D3" s="127" t="s">
        <v>24</v>
      </c>
      <c r="E3" s="128"/>
      <c r="F3" s="128"/>
      <c r="G3" s="128"/>
      <c r="H3" s="128"/>
      <c r="I3" s="129"/>
      <c r="J3" s="125" t="s">
        <v>25</v>
      </c>
    </row>
    <row r="4" spans="2:11" ht="23.25" thickBot="1" x14ac:dyDescent="0.3">
      <c r="B4" s="122"/>
      <c r="C4" s="124"/>
      <c r="D4" s="29" t="s">
        <v>26</v>
      </c>
      <c r="E4" s="45" t="s">
        <v>27</v>
      </c>
      <c r="F4" s="16" t="s">
        <v>13</v>
      </c>
      <c r="G4" s="39" t="s">
        <v>14</v>
      </c>
      <c r="H4" s="40" t="s">
        <v>28</v>
      </c>
      <c r="I4" s="46" t="s">
        <v>29</v>
      </c>
      <c r="J4" s="126"/>
    </row>
    <row r="5" spans="2:11" ht="26.45" customHeight="1" thickBot="1" x14ac:dyDescent="0.3">
      <c r="B5" s="17" t="s">
        <v>30</v>
      </c>
      <c r="C5" s="116" t="s">
        <v>31</v>
      </c>
      <c r="D5" s="117"/>
      <c r="E5" s="117"/>
      <c r="F5" s="117"/>
      <c r="G5" s="117"/>
      <c r="H5" s="117"/>
      <c r="I5" s="130" t="str">
        <f>IF(I17=5,"djelotvorno", IF(I17=4,"djelomično djelotvorno",IF(I17=3,"implementirano",IF(I17=2,"definirano", IF(I17=1,"nije definirano","N/A")))))</f>
        <v>djelomično djelotvorno</v>
      </c>
      <c r="J5" s="131"/>
    </row>
    <row r="6" spans="2:11" ht="54.6" customHeight="1" thickBot="1" x14ac:dyDescent="0.3">
      <c r="B6" s="113" t="s">
        <v>32</v>
      </c>
      <c r="C6" s="114"/>
      <c r="D6" s="114"/>
      <c r="E6" s="114"/>
      <c r="F6" s="114"/>
      <c r="G6" s="114"/>
      <c r="H6" s="114"/>
      <c r="I6" s="114"/>
      <c r="J6" s="115"/>
      <c r="K6" s="12"/>
    </row>
    <row r="7" spans="2:11" ht="39" customHeight="1" x14ac:dyDescent="0.25">
      <c r="B7" s="19" t="s">
        <v>33</v>
      </c>
      <c r="C7" s="4" t="s">
        <v>34</v>
      </c>
      <c r="D7" s="84"/>
      <c r="E7" s="84"/>
      <c r="F7" s="84"/>
      <c r="G7" s="84" t="s">
        <v>35</v>
      </c>
      <c r="H7" s="84"/>
      <c r="I7" s="38">
        <f t="shared" ref="I7:I16" si="0">IF($H7&lt;&gt;"",5,IF($G7&lt;&gt;"",4,IF($F7&lt;&gt;"",3,IF($E7&lt;&gt;"",2,IF($D7&lt;&gt;"",1,"N/A")))))</f>
        <v>4</v>
      </c>
      <c r="J7" s="87" t="s">
        <v>36</v>
      </c>
    </row>
    <row r="8" spans="2:11" ht="39.6" customHeight="1" x14ac:dyDescent="0.25">
      <c r="B8" s="19" t="s">
        <v>37</v>
      </c>
      <c r="C8" s="4" t="s">
        <v>38</v>
      </c>
      <c r="D8" s="84"/>
      <c r="E8" s="84"/>
      <c r="F8" s="84"/>
      <c r="G8" s="84" t="s">
        <v>35</v>
      </c>
      <c r="H8" s="84"/>
      <c r="I8" s="38">
        <f t="shared" si="0"/>
        <v>4</v>
      </c>
      <c r="J8" s="87" t="s">
        <v>39</v>
      </c>
    </row>
    <row r="9" spans="2:11" ht="52.15" customHeight="1" x14ac:dyDescent="0.25">
      <c r="B9" s="19" t="s">
        <v>40</v>
      </c>
      <c r="C9" s="4" t="s">
        <v>41</v>
      </c>
      <c r="D9" s="84"/>
      <c r="E9" s="84"/>
      <c r="F9" s="84"/>
      <c r="G9" s="84" t="s">
        <v>35</v>
      </c>
      <c r="H9" s="84"/>
      <c r="I9" s="38">
        <f t="shared" si="0"/>
        <v>4</v>
      </c>
      <c r="J9" s="87" t="s">
        <v>42</v>
      </c>
    </row>
    <row r="10" spans="2:11" ht="27.6" customHeight="1" x14ac:dyDescent="0.25">
      <c r="B10" s="19" t="s">
        <v>43</v>
      </c>
      <c r="C10" s="4" t="s">
        <v>44</v>
      </c>
      <c r="D10" s="84"/>
      <c r="E10" s="84"/>
      <c r="F10" s="84"/>
      <c r="G10" s="84" t="s">
        <v>35</v>
      </c>
      <c r="H10" s="84"/>
      <c r="I10" s="38">
        <f t="shared" si="0"/>
        <v>4</v>
      </c>
      <c r="J10" s="87" t="s">
        <v>45</v>
      </c>
    </row>
    <row r="11" spans="2:11" ht="51.6" customHeight="1" x14ac:dyDescent="0.25">
      <c r="B11" s="19" t="s">
        <v>46</v>
      </c>
      <c r="C11" s="4" t="s">
        <v>47</v>
      </c>
      <c r="D11" s="84"/>
      <c r="E11" s="84"/>
      <c r="F11" s="84"/>
      <c r="G11" s="84" t="s">
        <v>35</v>
      </c>
      <c r="H11" s="84"/>
      <c r="I11" s="38">
        <f t="shared" si="0"/>
        <v>4</v>
      </c>
      <c r="J11" s="106" t="s">
        <v>48</v>
      </c>
    </row>
    <row r="12" spans="2:11" ht="48" x14ac:dyDescent="0.25">
      <c r="B12" s="19" t="s">
        <v>49</v>
      </c>
      <c r="C12" s="4" t="s">
        <v>50</v>
      </c>
      <c r="D12" s="84"/>
      <c r="E12" s="84"/>
      <c r="F12" s="84"/>
      <c r="G12" s="84" t="s">
        <v>35</v>
      </c>
      <c r="H12" s="84"/>
      <c r="I12" s="38">
        <f t="shared" si="0"/>
        <v>4</v>
      </c>
      <c r="J12" s="87" t="s">
        <v>39</v>
      </c>
    </row>
    <row r="13" spans="2:11" ht="67.900000000000006" customHeight="1" x14ac:dyDescent="0.25">
      <c r="B13" s="19" t="s">
        <v>51</v>
      </c>
      <c r="C13" s="10" t="s">
        <v>52</v>
      </c>
      <c r="D13" s="48"/>
      <c r="E13" s="48"/>
      <c r="F13" s="48" t="s">
        <v>156</v>
      </c>
      <c r="G13" s="48"/>
      <c r="H13" s="48"/>
      <c r="I13" s="38">
        <f t="shared" si="0"/>
        <v>3</v>
      </c>
      <c r="J13" s="102" t="s">
        <v>53</v>
      </c>
    </row>
    <row r="14" spans="2:11" ht="27" customHeight="1" x14ac:dyDescent="0.25">
      <c r="B14" s="19" t="s">
        <v>54</v>
      </c>
      <c r="C14" s="10" t="s">
        <v>55</v>
      </c>
      <c r="D14" s="48"/>
      <c r="E14" s="48"/>
      <c r="F14" s="48" t="s">
        <v>35</v>
      </c>
      <c r="G14" s="48"/>
      <c r="H14" s="48"/>
      <c r="I14" s="38">
        <f t="shared" si="0"/>
        <v>3</v>
      </c>
      <c r="J14" s="102" t="s">
        <v>56</v>
      </c>
    </row>
    <row r="15" spans="2:11" ht="37.5" customHeight="1" x14ac:dyDescent="0.25">
      <c r="B15" s="36" t="s">
        <v>57</v>
      </c>
      <c r="C15" s="1" t="s">
        <v>58</v>
      </c>
      <c r="D15" s="50"/>
      <c r="E15" s="50"/>
      <c r="F15" s="50"/>
      <c r="G15" s="50" t="s">
        <v>156</v>
      </c>
      <c r="H15" s="50"/>
      <c r="I15" s="38">
        <f t="shared" si="0"/>
        <v>4</v>
      </c>
      <c r="J15" s="107" t="s">
        <v>59</v>
      </c>
    </row>
    <row r="16" spans="2:11" ht="48" x14ac:dyDescent="0.25">
      <c r="B16" s="19" t="s">
        <v>60</v>
      </c>
      <c r="C16" s="10" t="s">
        <v>61</v>
      </c>
      <c r="D16" s="48"/>
      <c r="E16" s="48"/>
      <c r="F16" s="48" t="s">
        <v>35</v>
      </c>
      <c r="G16" s="48"/>
      <c r="H16" s="48"/>
      <c r="I16" s="38">
        <f t="shared" si="0"/>
        <v>3</v>
      </c>
      <c r="J16" s="102" t="s">
        <v>62</v>
      </c>
    </row>
    <row r="17" spans="3:9" x14ac:dyDescent="0.25">
      <c r="H17" s="47" t="s">
        <v>63</v>
      </c>
      <c r="I17" s="43">
        <f>ROUNDUP(MEDIAN(I7:I16),0)</f>
        <v>4</v>
      </c>
    </row>
    <row r="19" spans="3:9" x14ac:dyDescent="0.25">
      <c r="C19" s="32"/>
    </row>
  </sheetData>
  <customSheetViews>
    <customSheetView guid="{5BE82463-25D4-4940-9C11-DCFC6D5036A3}" showPageBreaks="1" showGridLines="0" fitToPage="1" printArea="1" view="pageLayout">
      <selection activeCell="J21" sqref="J21"/>
      <pageMargins left="0" right="0" top="0" bottom="0" header="0" footer="0"/>
      <pageSetup paperSize="9" scale="76" fitToHeight="0" orientation="landscape" r:id="rId1"/>
      <headerFooter>
        <oddHeader>&amp;CESG 2015 Gap analiza</oddHeader>
        <oddFooter>&amp;R&amp;P/ &amp;N</oddFooter>
      </headerFooter>
    </customSheetView>
    <customSheetView guid="{82943645-5566-4FF5-8992-E090DD11EA66}" showPageBreaks="1" showGridLines="0" fitToPage="1" printArea="1" view="pageLayout" topLeftCell="A4">
      <selection activeCell="J16" sqref="J16:J21"/>
      <pageMargins left="0" right="0" top="0" bottom="0" header="0" footer="0"/>
      <pageSetup paperSize="9" scale="76" fitToHeight="0" orientation="landscape" r:id="rId2"/>
      <headerFooter>
        <oddHeader>&amp;CESG 2015 Gap analiza</oddHeader>
        <oddFooter>&amp;R&amp;P/ &amp;N</oddFooter>
      </headerFooter>
    </customSheetView>
    <customSheetView guid="{94375DC0-F14D-4331-BA01-1A95BD48363B}" showGridLines="0" fitToPage="1" showRuler="0" topLeftCell="A10">
      <selection activeCell="J16" sqref="J16:J21"/>
      <pageMargins left="0" right="0" top="0" bottom="0" header="0" footer="0"/>
      <pageSetup paperSize="9" scale="76" fitToHeight="0" orientation="landscape" r:id="rId3"/>
      <headerFooter alignWithMargins="0">
        <oddHeader>&amp;CESG 2015 Gap analiza</oddHeader>
        <oddFooter>&amp;R&amp;P/ &amp;N</oddFooter>
      </headerFooter>
    </customSheetView>
    <customSheetView guid="{A9FE48A2-8533-472F-AD9D-B894AE752614}" showPageBreaks="1" showGridLines="0" fitToPage="1" printArea="1" view="pageLayout" topLeftCell="A5">
      <selection activeCell="I7" sqref="I7:I16"/>
      <pageMargins left="0" right="0" top="0" bottom="0" header="0" footer="0"/>
      <pageSetup paperSize="9" scale="76" fitToHeight="0" orientation="landscape" r:id="rId4"/>
      <headerFooter>
        <oddHeader>&amp;CESG 2015 Gap analiza</oddHeader>
        <oddFooter>&amp;R&amp;P/ &amp;N</oddFooter>
      </headerFooter>
    </customSheetView>
  </customSheetViews>
  <mergeCells count="8">
    <mergeCell ref="B6:J6"/>
    <mergeCell ref="C5:H5"/>
    <mergeCell ref="B2:J2"/>
    <mergeCell ref="B3:B4"/>
    <mergeCell ref="C3:C4"/>
    <mergeCell ref="J3:J4"/>
    <mergeCell ref="D3:I3"/>
    <mergeCell ref="I5:J5"/>
  </mergeCells>
  <phoneticPr fontId="0" type="noConversion"/>
  <conditionalFormatting sqref="I7:I16">
    <cfRule type="colorScale" priority="7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I5">
    <cfRule type="expression" dxfId="69" priority="1" stopIfTrue="1">
      <formula>$I$17=5</formula>
    </cfRule>
    <cfRule type="expression" dxfId="68" priority="2" stopIfTrue="1">
      <formula>$I$17=4</formula>
    </cfRule>
    <cfRule type="expression" dxfId="67" priority="3" stopIfTrue="1">
      <formula>$I$17=3</formula>
    </cfRule>
    <cfRule type="expression" dxfId="66" priority="4" stopIfTrue="1">
      <formula>$I$17=2</formula>
    </cfRule>
    <cfRule type="expression" dxfId="65" priority="5" stopIfTrue="1">
      <formula>$I$17=1</formula>
    </cfRule>
  </conditionalFormatting>
  <pageMargins left="0.25" right="0.25" top="0.75" bottom="0.75" header="0.3" footer="0.3"/>
  <pageSetup paperSize="8" fitToHeight="0" orientation="landscape" r:id="rId5"/>
  <headerFooter>
    <oddHeader>&amp;CESG 2015. Gap analiza</oddHeader>
    <oddFooter>&amp;R&amp;P/ &amp;N</oddFooter>
  </headerFooter>
  <ignoredErrors>
    <ignoredError sqref="B7:B16" twoDigitTextYear="1"/>
    <ignoredError sqref="B5" numberStoredAsText="1"/>
    <ignoredError sqref="I5 I1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6"/>
  <sheetViews>
    <sheetView showGridLines="0" view="pageLayout" topLeftCell="A10" zoomScaleNormal="90" workbookViewId="0">
      <selection activeCell="F15" sqref="F15"/>
    </sheetView>
  </sheetViews>
  <sheetFormatPr defaultRowHeight="15" x14ac:dyDescent="0.25"/>
  <cols>
    <col min="1" max="1" width="1.42578125" customWidth="1"/>
    <col min="3" max="3" width="39.42578125" customWidth="1"/>
    <col min="4" max="5" width="10.7109375" style="2" customWidth="1"/>
    <col min="6" max="6" width="12.140625" style="2" customWidth="1"/>
    <col min="7" max="7" width="10.7109375" style="2" customWidth="1"/>
    <col min="8" max="8" width="10.7109375" style="13" customWidth="1"/>
    <col min="9" max="9" width="10.7109375" style="7" customWidth="1"/>
    <col min="10" max="10" width="49.85546875" customWidth="1"/>
  </cols>
  <sheetData>
    <row r="1" spans="2:11" ht="6" customHeight="1" thickBot="1" x14ac:dyDescent="0.3"/>
    <row r="2" spans="2:11" ht="16.5" thickBot="1" x14ac:dyDescent="0.3">
      <c r="B2" s="118" t="s">
        <v>21</v>
      </c>
      <c r="C2" s="119"/>
      <c r="D2" s="119"/>
      <c r="E2" s="119"/>
      <c r="F2" s="119"/>
      <c r="G2" s="119"/>
      <c r="H2" s="119"/>
      <c r="I2" s="119"/>
      <c r="J2" s="120"/>
    </row>
    <row r="3" spans="2:11" ht="16.5" customHeight="1" thickBot="1" x14ac:dyDescent="0.3">
      <c r="B3" s="121" t="s">
        <v>22</v>
      </c>
      <c r="C3" s="123" t="s">
        <v>23</v>
      </c>
      <c r="D3" s="127" t="s">
        <v>24</v>
      </c>
      <c r="E3" s="128"/>
      <c r="F3" s="128"/>
      <c r="G3" s="128"/>
      <c r="H3" s="128"/>
      <c r="I3" s="129"/>
      <c r="J3" s="125" t="s">
        <v>25</v>
      </c>
    </row>
    <row r="4" spans="2:11" ht="23.25" thickBot="1" x14ac:dyDescent="0.3">
      <c r="B4" s="122"/>
      <c r="C4" s="124"/>
      <c r="D4" s="29" t="s">
        <v>26</v>
      </c>
      <c r="E4" s="45" t="s">
        <v>27</v>
      </c>
      <c r="F4" s="16" t="s">
        <v>13</v>
      </c>
      <c r="G4" s="39" t="s">
        <v>14</v>
      </c>
      <c r="H4" s="40" t="s">
        <v>28</v>
      </c>
      <c r="I4" s="46" t="s">
        <v>29</v>
      </c>
      <c r="J4" s="126"/>
    </row>
    <row r="5" spans="2:11" ht="26.45" customHeight="1" thickBot="1" x14ac:dyDescent="0.3">
      <c r="B5" s="17" t="s">
        <v>64</v>
      </c>
      <c r="C5" s="116" t="s">
        <v>65</v>
      </c>
      <c r="D5" s="117"/>
      <c r="E5" s="117"/>
      <c r="F5" s="117"/>
      <c r="G5" s="117"/>
      <c r="H5" s="117"/>
      <c r="I5" s="132" t="str">
        <f>IF(I16=5,"djelotvorno", IF(I16=4,"djelomično djelotvorno",IF(I16=3,"implementirano",IF(I16=2,"definirano", IF(I16=1,"nije definirano","N/A")))))</f>
        <v>djelomično djelotvorno</v>
      </c>
      <c r="J5" s="133"/>
    </row>
    <row r="6" spans="2:11" ht="69" customHeight="1" thickBot="1" x14ac:dyDescent="0.3">
      <c r="B6" s="113" t="s">
        <v>66</v>
      </c>
      <c r="C6" s="114"/>
      <c r="D6" s="114"/>
      <c r="E6" s="114"/>
      <c r="F6" s="114"/>
      <c r="G6" s="114"/>
      <c r="H6" s="114"/>
      <c r="I6" s="114"/>
      <c r="J6" s="115"/>
      <c r="K6" s="12"/>
    </row>
    <row r="7" spans="2:11" ht="33" customHeight="1" x14ac:dyDescent="0.25">
      <c r="B7" s="19" t="s">
        <v>67</v>
      </c>
      <c r="C7" s="10" t="s">
        <v>68</v>
      </c>
      <c r="D7" s="48"/>
      <c r="E7" s="48"/>
      <c r="F7" s="48"/>
      <c r="G7" s="48" t="s">
        <v>156</v>
      </c>
      <c r="H7" s="48"/>
      <c r="I7" s="38">
        <f t="shared" ref="I7:I15" si="0">IF($H7&lt;&gt;"",5,IF($G7&lt;&gt;"",4,IF($F7&lt;&gt;"",3,IF($E7&lt;&gt;"",2,IF($D7&lt;&gt;"",1,"N/A")))))</f>
        <v>4</v>
      </c>
      <c r="J7" s="102" t="s">
        <v>69</v>
      </c>
    </row>
    <row r="8" spans="2:11" ht="31.9" customHeight="1" x14ac:dyDescent="0.25">
      <c r="B8" s="19" t="s">
        <v>70</v>
      </c>
      <c r="C8" s="10" t="s">
        <v>71</v>
      </c>
      <c r="D8" s="48"/>
      <c r="E8" s="48"/>
      <c r="F8" s="48" t="s">
        <v>156</v>
      </c>
      <c r="G8" s="48"/>
      <c r="H8" s="48"/>
      <c r="I8" s="38">
        <f t="shared" si="0"/>
        <v>3</v>
      </c>
      <c r="J8" s="102" t="s">
        <v>72</v>
      </c>
    </row>
    <row r="9" spans="2:11" ht="31.15" customHeight="1" x14ac:dyDescent="0.25">
      <c r="B9" s="19" t="s">
        <v>73</v>
      </c>
      <c r="C9" s="10" t="s">
        <v>74</v>
      </c>
      <c r="D9" s="48"/>
      <c r="E9" s="48"/>
      <c r="F9" s="48"/>
      <c r="G9" s="48" t="s">
        <v>35</v>
      </c>
      <c r="H9" s="48"/>
      <c r="I9" s="38">
        <f t="shared" si="0"/>
        <v>4</v>
      </c>
      <c r="J9" s="102" t="s">
        <v>376</v>
      </c>
    </row>
    <row r="10" spans="2:11" ht="29.45" customHeight="1" x14ac:dyDescent="0.25">
      <c r="B10" s="19" t="s">
        <v>75</v>
      </c>
      <c r="C10" s="10" t="s">
        <v>76</v>
      </c>
      <c r="D10" s="48"/>
      <c r="E10" s="48"/>
      <c r="F10" s="48" t="s">
        <v>156</v>
      </c>
      <c r="G10" s="48"/>
      <c r="H10" s="48"/>
      <c r="I10" s="38">
        <f>IF($H10&lt;&gt;"",5,IF($G10&lt;&gt;"",4,IF($F10&lt;&gt;"",3,IF($E10&lt;&gt;"",2,IF($D10&lt;&gt;"",1,"N/A")))))</f>
        <v>3</v>
      </c>
      <c r="J10" s="102"/>
    </row>
    <row r="11" spans="2:11" ht="72" x14ac:dyDescent="0.25">
      <c r="B11" s="19" t="s">
        <v>77</v>
      </c>
      <c r="C11" s="37" t="s">
        <v>78</v>
      </c>
      <c r="D11" s="49"/>
      <c r="E11" s="49"/>
      <c r="F11" s="49"/>
      <c r="G11" s="49" t="s">
        <v>35</v>
      </c>
      <c r="H11" s="49"/>
      <c r="I11" s="38">
        <f t="shared" si="0"/>
        <v>4</v>
      </c>
      <c r="J11" s="103" t="s">
        <v>79</v>
      </c>
    </row>
    <row r="12" spans="2:11" ht="36" customHeight="1" x14ac:dyDescent="0.25">
      <c r="B12" s="88" t="s">
        <v>80</v>
      </c>
      <c r="C12" s="89" t="s">
        <v>81</v>
      </c>
      <c r="D12" s="90"/>
      <c r="E12" s="90"/>
      <c r="F12" s="90"/>
      <c r="G12" s="90" t="s">
        <v>35</v>
      </c>
      <c r="H12" s="90"/>
      <c r="I12" s="91">
        <f t="shared" si="0"/>
        <v>4</v>
      </c>
      <c r="J12" s="93"/>
    </row>
    <row r="13" spans="2:11" ht="33.6" customHeight="1" x14ac:dyDescent="0.25">
      <c r="B13" s="19" t="s">
        <v>82</v>
      </c>
      <c r="C13" s="10" t="s">
        <v>83</v>
      </c>
      <c r="D13" s="48"/>
      <c r="E13" s="48"/>
      <c r="F13" s="48"/>
      <c r="G13" s="48" t="s">
        <v>35</v>
      </c>
      <c r="H13" s="48"/>
      <c r="I13" s="38">
        <f t="shared" si="0"/>
        <v>4</v>
      </c>
      <c r="J13" s="102" t="s">
        <v>84</v>
      </c>
    </row>
    <row r="14" spans="2:11" ht="30.6" customHeight="1" x14ac:dyDescent="0.25">
      <c r="B14" s="19" t="s">
        <v>85</v>
      </c>
      <c r="C14" s="10" t="s">
        <v>86</v>
      </c>
      <c r="D14" s="48"/>
      <c r="E14" s="48"/>
      <c r="F14" s="48"/>
      <c r="G14" s="48" t="s">
        <v>156</v>
      </c>
      <c r="H14" s="48"/>
      <c r="I14" s="38">
        <f t="shared" si="0"/>
        <v>4</v>
      </c>
      <c r="J14" s="102" t="s">
        <v>87</v>
      </c>
    </row>
    <row r="15" spans="2:11" ht="36" customHeight="1" x14ac:dyDescent="0.25">
      <c r="B15" s="19" t="s">
        <v>88</v>
      </c>
      <c r="C15" s="10" t="s">
        <v>89</v>
      </c>
      <c r="D15" s="48"/>
      <c r="E15" s="48"/>
      <c r="F15" s="48"/>
      <c r="G15" s="48"/>
      <c r="H15" s="48" t="s">
        <v>35</v>
      </c>
      <c r="I15" s="38">
        <f t="shared" si="0"/>
        <v>5</v>
      </c>
      <c r="J15" s="102" t="s">
        <v>90</v>
      </c>
    </row>
    <row r="16" spans="2:11" x14ac:dyDescent="0.25">
      <c r="H16" s="47" t="s">
        <v>63</v>
      </c>
      <c r="I16" s="43">
        <f>ROUNDUP(MEDIAN(I7:I15),0)</f>
        <v>4</v>
      </c>
    </row>
  </sheetData>
  <customSheetViews>
    <customSheetView guid="{5BE82463-25D4-4940-9C11-DCFC6D5036A3}" showPageBreaks="1" showGridLines="0" fitToPage="1" printArea="1">
      <selection activeCell="J11" sqref="J11"/>
      <pageMargins left="0" right="0" top="0" bottom="0" header="0" footer="0"/>
      <pageSetup paperSize="9" scale="79" fitToHeight="0" orientation="landscape" r:id="rId1"/>
      <headerFooter>
        <oddHeader>&amp;CESG 2015 Gap analiza</oddHeader>
        <oddFooter>&amp;R&amp;P/ &amp;N</oddFooter>
      </headerFooter>
    </customSheetView>
    <customSheetView guid="{82943645-5566-4FF5-8992-E090DD11EA66}" showPageBreaks="1" showGridLines="0" fitToPage="1" printArea="1">
      <selection activeCell="J9" sqref="J9"/>
      <pageMargins left="0" right="0" top="0" bottom="0" header="0" footer="0"/>
      <pageSetup paperSize="9" scale="80" fitToHeight="0" orientation="landscape" r:id="rId2"/>
      <headerFooter>
        <oddHeader>&amp;CESG 2015 Gap analiza</oddHeader>
        <oddFooter>&amp;R&amp;P/ &amp;N</oddFooter>
      </headerFooter>
    </customSheetView>
    <customSheetView guid="{94375DC0-F14D-4331-BA01-1A95BD48363B}" showGridLines="0" fitToPage="1" showRuler="0">
      <selection activeCell="J9" sqref="J9"/>
      <pageMargins left="0" right="0" top="0" bottom="0" header="0" footer="0"/>
      <pageSetup paperSize="9" scale="79" fitToHeight="0" orientation="landscape" r:id="rId3"/>
      <headerFooter alignWithMargins="0">
        <oddHeader>&amp;CESG 2015 Gap analiza</oddHeader>
        <oddFooter>&amp;R&amp;P/ &amp;N</oddFooter>
      </headerFooter>
    </customSheetView>
    <customSheetView guid="{A9FE48A2-8533-472F-AD9D-B894AE752614}" showGridLines="0" fitToPage="1">
      <selection activeCell="I7" sqref="I7"/>
      <pageMargins left="0" right="0" top="0" bottom="0" header="0" footer="0"/>
      <pageSetup paperSize="9" scale="79" fitToHeight="0" orientation="landscape" r:id="rId4"/>
      <headerFooter>
        <oddHeader>&amp;CESG 2015 Gap analiza</oddHeader>
        <oddFooter>&amp;R&amp;P/ &amp;N</oddFooter>
      </headerFooter>
    </customSheetView>
  </customSheetViews>
  <mergeCells count="8">
    <mergeCell ref="B6:J6"/>
    <mergeCell ref="C5:H5"/>
    <mergeCell ref="B2:J2"/>
    <mergeCell ref="B3:B4"/>
    <mergeCell ref="C3:C4"/>
    <mergeCell ref="D3:I3"/>
    <mergeCell ref="J3:J4"/>
    <mergeCell ref="I5:J5"/>
  </mergeCells>
  <phoneticPr fontId="0" type="noConversion"/>
  <conditionalFormatting sqref="I7:I15">
    <cfRule type="colorScale" priority="6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dxfId="64" priority="1" stopIfTrue="1">
      <formula>$I$16=5</formula>
    </cfRule>
    <cfRule type="expression" dxfId="63" priority="2" stopIfTrue="1">
      <formula>$I$16=4</formula>
    </cfRule>
    <cfRule type="expression" dxfId="62" priority="3" stopIfTrue="1">
      <formula>$I$16=3</formula>
    </cfRule>
    <cfRule type="expression" dxfId="61" priority="4" stopIfTrue="1">
      <formula>$I$16=2</formula>
    </cfRule>
    <cfRule type="expression" dxfId="60" priority="5" stopIfTrue="1">
      <formula>$I$16=1</formula>
    </cfRule>
  </conditionalFormatting>
  <pageMargins left="0.25" right="0.25" top="0.75" bottom="0.75" header="0.3" footer="0.3"/>
  <pageSetup paperSize="8" fitToHeight="0" orientation="landscape" r:id="rId5"/>
  <headerFooter>
    <oddHeader>&amp;CESG 2015. Gap analiza</oddHeader>
    <oddFooter>&amp;R&amp;P/ &amp;N</oddFooter>
  </headerFooter>
  <ignoredErrors>
    <ignoredError sqref="B7:B15" twoDigitTextYear="1"/>
    <ignoredError sqref="B5" numberStoredAsText="1"/>
    <ignoredError sqref="I5 I1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5"/>
  <sheetViews>
    <sheetView showGridLines="0" view="pageLayout" zoomScale="110" zoomScaleNormal="90" zoomScalePageLayoutView="110" workbookViewId="0">
      <selection activeCell="F17" sqref="F17"/>
    </sheetView>
  </sheetViews>
  <sheetFormatPr defaultRowHeight="15" x14ac:dyDescent="0.25"/>
  <cols>
    <col min="1" max="1" width="1.42578125" customWidth="1"/>
    <col min="2" max="2" width="10.42578125" customWidth="1"/>
    <col min="3" max="3" width="49" customWidth="1"/>
    <col min="4" max="5" width="10.7109375" style="2" customWidth="1"/>
    <col min="6" max="6" width="12.140625" style="2" customWidth="1"/>
    <col min="7" max="7" width="10.7109375" style="2" customWidth="1"/>
    <col min="8" max="8" width="10.7109375" style="13" customWidth="1"/>
    <col min="9" max="9" width="11.28515625" style="7" customWidth="1"/>
    <col min="10" max="10" width="50.7109375" customWidth="1"/>
  </cols>
  <sheetData>
    <row r="1" spans="2:11" ht="6" customHeight="1" thickBot="1" x14ac:dyDescent="0.3"/>
    <row r="2" spans="2:11" ht="16.5" thickBot="1" x14ac:dyDescent="0.3">
      <c r="B2" s="118" t="s">
        <v>21</v>
      </c>
      <c r="C2" s="119"/>
      <c r="D2" s="119"/>
      <c r="E2" s="119"/>
      <c r="F2" s="119"/>
      <c r="G2" s="119"/>
      <c r="H2" s="119"/>
      <c r="I2" s="119"/>
      <c r="J2" s="120"/>
    </row>
    <row r="3" spans="2:11" ht="16.5" customHeight="1" thickBot="1" x14ac:dyDescent="0.3">
      <c r="B3" s="121" t="s">
        <v>22</v>
      </c>
      <c r="C3" s="123" t="s">
        <v>23</v>
      </c>
      <c r="D3" s="127" t="s">
        <v>24</v>
      </c>
      <c r="E3" s="128"/>
      <c r="F3" s="128"/>
      <c r="G3" s="128"/>
      <c r="H3" s="128"/>
      <c r="I3" s="129"/>
      <c r="J3" s="125" t="s">
        <v>25</v>
      </c>
    </row>
    <row r="4" spans="2:11" ht="23.25" thickBot="1" x14ac:dyDescent="0.3">
      <c r="B4" s="122"/>
      <c r="C4" s="124"/>
      <c r="D4" s="29" t="s">
        <v>26</v>
      </c>
      <c r="E4" s="44" t="s">
        <v>27</v>
      </c>
      <c r="F4" s="16" t="s">
        <v>13</v>
      </c>
      <c r="G4" s="39" t="s">
        <v>14</v>
      </c>
      <c r="H4" s="40" t="s">
        <v>28</v>
      </c>
      <c r="I4" s="46" t="s">
        <v>29</v>
      </c>
      <c r="J4" s="126"/>
    </row>
    <row r="5" spans="2:11" ht="28.9" customHeight="1" thickBot="1" x14ac:dyDescent="0.3">
      <c r="B5" s="17" t="s">
        <v>91</v>
      </c>
      <c r="C5" s="116" t="s">
        <v>92</v>
      </c>
      <c r="D5" s="117"/>
      <c r="E5" s="117"/>
      <c r="F5" s="117"/>
      <c r="G5" s="117"/>
      <c r="H5" s="117"/>
      <c r="I5" s="132" t="str">
        <f>IF(I22=5,"djelotvorno", IF(I22=4,"djelomično djelotvorno",IF(I22=3,"implementirano",IF(I22=2,"definirano", IF(I22=1,"nije definirano","N/A")))))</f>
        <v>djelomično djelotvorno</v>
      </c>
      <c r="J5" s="133"/>
    </row>
    <row r="6" spans="2:11" ht="58.9" customHeight="1" thickBot="1" x14ac:dyDescent="0.3">
      <c r="B6" s="113" t="s">
        <v>93</v>
      </c>
      <c r="C6" s="114"/>
      <c r="D6" s="114"/>
      <c r="E6" s="114"/>
      <c r="F6" s="114"/>
      <c r="G6" s="114"/>
      <c r="H6" s="114"/>
      <c r="I6" s="114"/>
      <c r="J6" s="115"/>
      <c r="K6" s="12"/>
    </row>
    <row r="7" spans="2:11" ht="43.9" customHeight="1" x14ac:dyDescent="0.25">
      <c r="B7" s="19" t="s">
        <v>94</v>
      </c>
      <c r="C7" s="4" t="s">
        <v>95</v>
      </c>
      <c r="D7" s="84"/>
      <c r="E7" s="84"/>
      <c r="F7" s="84"/>
      <c r="G7" s="84" t="s">
        <v>35</v>
      </c>
      <c r="H7" s="84"/>
      <c r="I7" s="38">
        <f t="shared" ref="I7:I21" si="0">IF($H7&lt;&gt;"",5,IF($G7&lt;&gt;"",4,IF($F7&lt;&gt;"",3,IF($E7&lt;&gt;"",2,IF($D7&lt;&gt;"",1,"N/A")))))</f>
        <v>4</v>
      </c>
      <c r="J7" s="87" t="s">
        <v>374</v>
      </c>
    </row>
    <row r="8" spans="2:11" ht="31.15" customHeight="1" x14ac:dyDescent="0.25">
      <c r="B8" s="19" t="s">
        <v>96</v>
      </c>
      <c r="C8" s="4" t="s">
        <v>97</v>
      </c>
      <c r="D8" s="84"/>
      <c r="E8" s="84"/>
      <c r="F8" s="84"/>
      <c r="G8" s="108" t="s">
        <v>156</v>
      </c>
      <c r="H8" s="84"/>
      <c r="I8" s="38">
        <f t="shared" si="0"/>
        <v>4</v>
      </c>
      <c r="J8" s="87" t="s">
        <v>98</v>
      </c>
    </row>
    <row r="9" spans="2:11" ht="30.6" customHeight="1" x14ac:dyDescent="0.25">
      <c r="B9" s="19" t="s">
        <v>99</v>
      </c>
      <c r="C9" s="10" t="s">
        <v>100</v>
      </c>
      <c r="D9" s="48"/>
      <c r="E9" s="48"/>
      <c r="F9" s="48"/>
      <c r="G9" s="48"/>
      <c r="H9" s="48" t="s">
        <v>35</v>
      </c>
      <c r="I9" s="38">
        <f t="shared" si="0"/>
        <v>5</v>
      </c>
      <c r="J9" s="102" t="s">
        <v>101</v>
      </c>
    </row>
    <row r="10" spans="2:11" ht="33.6" customHeight="1" x14ac:dyDescent="0.25">
      <c r="B10" s="19" t="s">
        <v>102</v>
      </c>
      <c r="C10" s="10" t="s">
        <v>103</v>
      </c>
      <c r="D10" s="48"/>
      <c r="E10" s="48"/>
      <c r="F10" s="48" t="s">
        <v>156</v>
      </c>
      <c r="G10" s="48"/>
      <c r="H10" s="48"/>
      <c r="I10" s="38">
        <f t="shared" si="0"/>
        <v>3</v>
      </c>
      <c r="J10" s="102" t="s">
        <v>104</v>
      </c>
    </row>
    <row r="11" spans="2:11" ht="36" x14ac:dyDescent="0.25">
      <c r="B11" s="19" t="s">
        <v>105</v>
      </c>
      <c r="C11" s="10" t="s">
        <v>106</v>
      </c>
      <c r="D11" s="48"/>
      <c r="E11" s="48"/>
      <c r="F11" s="48"/>
      <c r="G11" s="48" t="s">
        <v>35</v>
      </c>
      <c r="H11" s="48"/>
      <c r="I11" s="38">
        <f t="shared" si="0"/>
        <v>4</v>
      </c>
      <c r="J11" s="102" t="s">
        <v>107</v>
      </c>
    </row>
    <row r="12" spans="2:11" ht="30.6" customHeight="1" thickBot="1" x14ac:dyDescent="0.3">
      <c r="B12" s="88" t="s">
        <v>108</v>
      </c>
      <c r="C12" s="89" t="s">
        <v>109</v>
      </c>
      <c r="D12" s="90"/>
      <c r="E12" s="90"/>
      <c r="F12" s="90"/>
      <c r="G12" s="90" t="s">
        <v>35</v>
      </c>
      <c r="H12" s="90"/>
      <c r="I12" s="91">
        <f>IF($H12&lt;&gt;"",5,IF($G12&lt;&gt;"",4,IF($F12&lt;&gt;"",3,IF($E12&lt;&gt;"",2,IF($D12&lt;&gt;"",1,"N/A")))))</f>
        <v>4</v>
      </c>
      <c r="J12" s="93"/>
    </row>
    <row r="13" spans="2:11" ht="27.6" customHeight="1" x14ac:dyDescent="0.25">
      <c r="B13" s="19" t="s">
        <v>110</v>
      </c>
      <c r="C13" s="10" t="s">
        <v>111</v>
      </c>
      <c r="D13" s="48"/>
      <c r="E13" s="48"/>
      <c r="F13" s="48"/>
      <c r="G13" s="48"/>
      <c r="H13" s="48" t="s">
        <v>35</v>
      </c>
      <c r="I13" s="38">
        <f t="shared" si="0"/>
        <v>5</v>
      </c>
      <c r="J13" s="102" t="s">
        <v>112</v>
      </c>
    </row>
    <row r="14" spans="2:11" ht="61.15" customHeight="1" thickBot="1" x14ac:dyDescent="0.3">
      <c r="B14" s="19" t="s">
        <v>113</v>
      </c>
      <c r="C14" s="37" t="s">
        <v>114</v>
      </c>
      <c r="D14" s="49"/>
      <c r="E14" s="49"/>
      <c r="F14" s="49"/>
      <c r="G14" s="49" t="s">
        <v>35</v>
      </c>
      <c r="H14" s="49"/>
      <c r="I14" s="38">
        <f t="shared" si="0"/>
        <v>4</v>
      </c>
      <c r="J14" s="103"/>
    </row>
    <row r="15" spans="2:11" ht="52.15" customHeight="1" thickBot="1" x14ac:dyDescent="0.3">
      <c r="B15" s="19" t="s">
        <v>115</v>
      </c>
      <c r="C15" s="10" t="s">
        <v>116</v>
      </c>
      <c r="D15" s="48"/>
      <c r="E15" s="48"/>
      <c r="F15" s="48"/>
      <c r="G15" s="48" t="s">
        <v>35</v>
      </c>
      <c r="H15" s="48"/>
      <c r="I15" s="38">
        <f t="shared" si="0"/>
        <v>4</v>
      </c>
      <c r="J15" s="102" t="s">
        <v>117</v>
      </c>
    </row>
    <row r="16" spans="2:11" ht="38.450000000000003" customHeight="1" thickBot="1" x14ac:dyDescent="0.3">
      <c r="B16" s="19" t="s">
        <v>118</v>
      </c>
      <c r="C16" s="10" t="s">
        <v>119</v>
      </c>
      <c r="D16" s="48"/>
      <c r="E16" s="48"/>
      <c r="F16" s="48"/>
      <c r="G16" s="48"/>
      <c r="H16" s="48" t="s">
        <v>35</v>
      </c>
      <c r="I16" s="38">
        <f t="shared" si="0"/>
        <v>5</v>
      </c>
      <c r="J16" s="102" t="s">
        <v>120</v>
      </c>
    </row>
    <row r="17" spans="2:10" ht="51" customHeight="1" thickBot="1" x14ac:dyDescent="0.3">
      <c r="B17" s="19" t="s">
        <v>121</v>
      </c>
      <c r="C17" s="10" t="s">
        <v>122</v>
      </c>
      <c r="D17" s="48"/>
      <c r="E17" s="48"/>
      <c r="F17" s="48" t="s">
        <v>156</v>
      </c>
      <c r="G17" s="48"/>
      <c r="H17" s="48"/>
      <c r="I17" s="38">
        <f t="shared" si="0"/>
        <v>3</v>
      </c>
      <c r="J17" s="102"/>
    </row>
    <row r="18" spans="2:10" ht="41.45" customHeight="1" thickBot="1" x14ac:dyDescent="0.3">
      <c r="B18" s="19" t="s">
        <v>123</v>
      </c>
      <c r="C18" s="37" t="s">
        <v>124</v>
      </c>
      <c r="D18" s="49"/>
      <c r="E18" s="49"/>
      <c r="F18" s="49" t="s">
        <v>35</v>
      </c>
      <c r="G18" s="49"/>
      <c r="H18" s="49"/>
      <c r="I18" s="38">
        <f t="shared" si="0"/>
        <v>3</v>
      </c>
      <c r="J18" s="103"/>
    </row>
    <row r="19" spans="2:10" ht="96" x14ac:dyDescent="0.25">
      <c r="B19" s="19" t="s">
        <v>125</v>
      </c>
      <c r="C19" s="10" t="s">
        <v>126</v>
      </c>
      <c r="D19" s="48"/>
      <c r="E19" s="48"/>
      <c r="F19" s="48"/>
      <c r="G19" s="48"/>
      <c r="H19" s="48" t="s">
        <v>35</v>
      </c>
      <c r="I19" s="38">
        <f t="shared" si="0"/>
        <v>5</v>
      </c>
      <c r="J19" s="102" t="s">
        <v>127</v>
      </c>
    </row>
    <row r="20" spans="2:10" ht="96" x14ac:dyDescent="0.25">
      <c r="B20" s="19" t="s">
        <v>128</v>
      </c>
      <c r="C20" s="10" t="s">
        <v>129</v>
      </c>
      <c r="D20" s="48"/>
      <c r="E20" s="48"/>
      <c r="F20" s="48"/>
      <c r="G20" s="48"/>
      <c r="H20" s="48" t="s">
        <v>35</v>
      </c>
      <c r="I20" s="38">
        <f t="shared" si="0"/>
        <v>5</v>
      </c>
      <c r="J20" s="102" t="s">
        <v>130</v>
      </c>
    </row>
    <row r="21" spans="2:10" ht="46.15" customHeight="1" thickBot="1" x14ac:dyDescent="0.3">
      <c r="B21" s="19" t="s">
        <v>131</v>
      </c>
      <c r="C21" s="10" t="s">
        <v>132</v>
      </c>
      <c r="D21" s="48"/>
      <c r="E21" s="48"/>
      <c r="F21" s="48"/>
      <c r="G21" s="48"/>
      <c r="H21" s="48" t="s">
        <v>35</v>
      </c>
      <c r="I21" s="38">
        <f t="shared" si="0"/>
        <v>5</v>
      </c>
      <c r="J21" s="102" t="s">
        <v>133</v>
      </c>
    </row>
    <row r="22" spans="2:10" x14ac:dyDescent="0.25">
      <c r="H22" s="47" t="s">
        <v>63</v>
      </c>
      <c r="I22" s="43">
        <f>ROUNDUP(MEDIAN(I7:I21),0)</f>
        <v>4</v>
      </c>
    </row>
    <row r="23" spans="2:10" x14ac:dyDescent="0.25">
      <c r="C23" s="77"/>
    </row>
    <row r="24" spans="2:10" x14ac:dyDescent="0.25">
      <c r="C24" s="77"/>
    </row>
    <row r="25" spans="2:10" x14ac:dyDescent="0.25">
      <c r="C25" s="77"/>
    </row>
  </sheetData>
  <customSheetViews>
    <customSheetView guid="{5BE82463-25D4-4940-9C11-DCFC6D5036A3}" showPageBreaks="1" showGridLines="0" fitToPage="1" printArea="1">
      <selection activeCell="N18" sqref="N18"/>
      <pageMargins left="0" right="0" top="0" bottom="0" header="0" footer="0"/>
      <pageSetup paperSize="8" scale="85" orientation="landscape" r:id="rId1"/>
      <headerFooter>
        <oddHeader>&amp;CESG 2015 Gap analiza</oddHeader>
        <oddFooter>&amp;R&amp;P/ &amp;N</oddFooter>
      </headerFooter>
    </customSheetView>
    <customSheetView guid="{82943645-5566-4FF5-8992-E090DD11EA66}" showPageBreaks="1" showGridLines="0" fitToPage="1" printArea="1">
      <selection activeCell="P11" sqref="P11"/>
      <pageMargins left="0" right="0" top="0" bottom="0" header="0" footer="0"/>
      <pageSetup paperSize="9" scale="77" fitToHeight="0" orientation="landscape" r:id="rId2"/>
      <headerFooter>
        <oddHeader>&amp;CESG 2015 Gap analiza</oddHeader>
        <oddFooter>&amp;R&amp;P/ &amp;N</oddFooter>
      </headerFooter>
    </customSheetView>
    <customSheetView guid="{94375DC0-F14D-4331-BA01-1A95BD48363B}" showGridLines="0" fitToPage="1" showRuler="0" topLeftCell="A10">
      <selection activeCell="J14" sqref="J14"/>
      <pageMargins left="0" right="0" top="0" bottom="0" header="0" footer="0"/>
      <pageSetup paperSize="9" scale="78" fitToHeight="0" orientation="landscape" r:id="rId3"/>
      <headerFooter alignWithMargins="0">
        <oddHeader>&amp;CESG 2015 Gap analiza</oddHeader>
        <oddFooter>&amp;R&amp;P/ &amp;N</oddFooter>
      </headerFooter>
    </customSheetView>
    <customSheetView guid="{A9FE48A2-8533-472F-AD9D-B894AE752614}" showGridLines="0" fitToPage="1" topLeftCell="A19">
      <selection activeCell="I7" sqref="I7:I21"/>
      <pageMargins left="0" right="0" top="0" bottom="0" header="0" footer="0"/>
      <pageSetup paperSize="8" scale="85" orientation="landscape" r:id="rId4"/>
      <headerFooter>
        <oddHeader>&amp;CESG 2015 Gap analiza</oddHeader>
        <oddFooter>&amp;R&amp;P/ &amp;N</oddFooter>
      </headerFooter>
    </customSheetView>
  </customSheetViews>
  <mergeCells count="8">
    <mergeCell ref="B6:J6"/>
    <mergeCell ref="C5:H5"/>
    <mergeCell ref="B2:J2"/>
    <mergeCell ref="B3:B4"/>
    <mergeCell ref="C3:C4"/>
    <mergeCell ref="D3:I3"/>
    <mergeCell ref="J3:J4"/>
    <mergeCell ref="I5:J5"/>
  </mergeCells>
  <phoneticPr fontId="0" type="noConversion"/>
  <conditionalFormatting sqref="I7:I21">
    <cfRule type="colorScale" priority="6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dxfId="59" priority="1" stopIfTrue="1">
      <formula>$I$22=5</formula>
    </cfRule>
    <cfRule type="expression" dxfId="58" priority="2" stopIfTrue="1">
      <formula>$I$22=4</formula>
    </cfRule>
    <cfRule type="expression" dxfId="57" priority="3" stopIfTrue="1">
      <formula>$I$22=3</formula>
    </cfRule>
    <cfRule type="expression" dxfId="56" priority="4" stopIfTrue="1">
      <formula>$I$22=2</formula>
    </cfRule>
    <cfRule type="expression" dxfId="55" priority="5" stopIfTrue="1">
      <formula>$I$22=1</formula>
    </cfRule>
  </conditionalFormatting>
  <pageMargins left="0.25" right="0.25" top="0.75" bottom="0.75" header="0.3" footer="0.3"/>
  <pageSetup paperSize="8" scale="78" orientation="landscape" r:id="rId5"/>
  <headerFooter>
    <oddHeader>&amp;CESG 2015. Gap analiza</oddHeader>
    <oddFooter>&amp;R&amp;P/ &amp;N</oddFooter>
  </headerFooter>
  <ignoredErrors>
    <ignoredError sqref="B7:B21" twoDigitTextYear="1"/>
    <ignoredError sqref="B5" numberStoredAsText="1"/>
    <ignoredError sqref="I5 I22:I24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"/>
  <sheetViews>
    <sheetView showGridLines="0" view="pageLayout" zoomScale="110" zoomScaleNormal="90" zoomScalePageLayoutView="110" workbookViewId="0">
      <selection activeCell="G8" sqref="G8"/>
    </sheetView>
  </sheetViews>
  <sheetFormatPr defaultRowHeight="15" x14ac:dyDescent="0.25"/>
  <cols>
    <col min="1" max="1" width="1.42578125" customWidth="1"/>
    <col min="3" max="3" width="39.42578125" customWidth="1"/>
    <col min="4" max="5" width="10.7109375" style="2" customWidth="1"/>
    <col min="6" max="6" width="12.140625" style="2" customWidth="1"/>
    <col min="7" max="7" width="10.7109375" style="2" customWidth="1"/>
    <col min="8" max="8" width="10.7109375" style="13" customWidth="1"/>
    <col min="9" max="9" width="10.7109375" style="7" customWidth="1"/>
    <col min="10" max="10" width="52.140625" customWidth="1"/>
  </cols>
  <sheetData>
    <row r="1" spans="2:11" ht="6" customHeight="1" thickBot="1" x14ac:dyDescent="0.3"/>
    <row r="2" spans="2:11" ht="16.5" thickBot="1" x14ac:dyDescent="0.3">
      <c r="B2" s="118" t="s">
        <v>21</v>
      </c>
      <c r="C2" s="119"/>
      <c r="D2" s="119"/>
      <c r="E2" s="119"/>
      <c r="F2" s="119"/>
      <c r="G2" s="119"/>
      <c r="H2" s="119"/>
      <c r="I2" s="119"/>
      <c r="J2" s="120"/>
    </row>
    <row r="3" spans="2:11" ht="16.5" customHeight="1" thickBot="1" x14ac:dyDescent="0.3">
      <c r="B3" s="121" t="s">
        <v>22</v>
      </c>
      <c r="C3" s="123" t="s">
        <v>23</v>
      </c>
      <c r="D3" s="127" t="s">
        <v>24</v>
      </c>
      <c r="E3" s="128"/>
      <c r="F3" s="128"/>
      <c r="G3" s="128"/>
      <c r="H3" s="128"/>
      <c r="I3" s="129"/>
      <c r="J3" s="125" t="s">
        <v>25</v>
      </c>
    </row>
    <row r="4" spans="2:11" ht="23.25" thickBot="1" x14ac:dyDescent="0.3">
      <c r="B4" s="122"/>
      <c r="C4" s="124"/>
      <c r="D4" s="29" t="s">
        <v>26</v>
      </c>
      <c r="E4" s="45" t="s">
        <v>27</v>
      </c>
      <c r="F4" s="16" t="s">
        <v>13</v>
      </c>
      <c r="G4" s="39" t="s">
        <v>14</v>
      </c>
      <c r="H4" s="40" t="s">
        <v>28</v>
      </c>
      <c r="I4" s="46" t="s">
        <v>29</v>
      </c>
      <c r="J4" s="126"/>
    </row>
    <row r="5" spans="2:11" ht="27" customHeight="1" thickBot="1" x14ac:dyDescent="0.3">
      <c r="B5" s="17" t="s">
        <v>134</v>
      </c>
      <c r="C5" s="116" t="s">
        <v>135</v>
      </c>
      <c r="D5" s="117"/>
      <c r="E5" s="117"/>
      <c r="F5" s="117"/>
      <c r="G5" s="117"/>
      <c r="H5" s="117"/>
      <c r="I5" s="132" t="str">
        <f>IF(I12=5,"djelotvorno", IF(I12=4,"djelomično djelotvorno",IF(I12=3,"implementirano",IF(I12=2,"definirano", IF(I12=1,"nije definirano","N/A")))))</f>
        <v>djelotvorno</v>
      </c>
      <c r="J5" s="133"/>
    </row>
    <row r="6" spans="2:11" ht="49.5" customHeight="1" thickBot="1" x14ac:dyDescent="0.3">
      <c r="B6" s="113" t="s">
        <v>136</v>
      </c>
      <c r="C6" s="114"/>
      <c r="D6" s="114"/>
      <c r="E6" s="114"/>
      <c r="F6" s="114"/>
      <c r="G6" s="114"/>
      <c r="H6" s="114"/>
      <c r="I6" s="114"/>
      <c r="J6" s="115"/>
      <c r="K6" s="12"/>
    </row>
    <row r="7" spans="2:11" ht="42.6" customHeight="1" thickBot="1" x14ac:dyDescent="0.3">
      <c r="B7" s="19" t="s">
        <v>137</v>
      </c>
      <c r="C7" s="4" t="s">
        <v>138</v>
      </c>
      <c r="D7" s="84"/>
      <c r="E7" s="84"/>
      <c r="F7" s="84"/>
      <c r="G7" s="108" t="s">
        <v>156</v>
      </c>
      <c r="H7" s="84"/>
      <c r="I7" s="38">
        <f>IF($H7&lt;&gt;"",5,IF($G7&lt;&gt;"",4,IF($F7&lt;&gt;"",3,IF($E7&lt;&gt;"",2,IF($D7&lt;&gt;"",1,"N/A")))))</f>
        <v>4</v>
      </c>
      <c r="J7" s="87" t="s">
        <v>377</v>
      </c>
    </row>
    <row r="8" spans="2:11" ht="60" x14ac:dyDescent="0.25">
      <c r="B8" s="19" t="s">
        <v>139</v>
      </c>
      <c r="C8" s="4" t="s">
        <v>140</v>
      </c>
      <c r="D8" s="84"/>
      <c r="E8" s="84"/>
      <c r="F8" s="84"/>
      <c r="G8" s="84"/>
      <c r="H8" s="84" t="s">
        <v>35</v>
      </c>
      <c r="I8" s="38">
        <f>IF($H8&lt;&gt;"",5,IF($G8&lt;&gt;"",4,IF($F8&lt;&gt;"",3,IF($E8&lt;&gt;"",2,IF($D8&lt;&gt;"",1,"N/A")))))</f>
        <v>5</v>
      </c>
      <c r="J8" s="4" t="s">
        <v>141</v>
      </c>
    </row>
    <row r="9" spans="2:11" ht="44.45" customHeight="1" thickBot="1" x14ac:dyDescent="0.3">
      <c r="B9" s="19" t="s">
        <v>142</v>
      </c>
      <c r="C9" s="4" t="s">
        <v>143</v>
      </c>
      <c r="D9" s="84"/>
      <c r="E9" s="84"/>
      <c r="F9" s="84"/>
      <c r="G9" s="84"/>
      <c r="H9" s="84" t="s">
        <v>35</v>
      </c>
      <c r="I9" s="38">
        <f>IF($H9&lt;&gt;"",5,IF($G9&lt;&gt;"",4,IF($F9&lt;&gt;"",3,IF($E9&lt;&gt;"",2,IF($D9&lt;&gt;"",1,"N/A")))))</f>
        <v>5</v>
      </c>
      <c r="J9" s="4" t="s">
        <v>144</v>
      </c>
    </row>
    <row r="10" spans="2:11" ht="84" x14ac:dyDescent="0.25">
      <c r="B10" s="19" t="s">
        <v>145</v>
      </c>
      <c r="C10" s="4" t="s">
        <v>146</v>
      </c>
      <c r="D10" s="84"/>
      <c r="E10" s="84"/>
      <c r="F10" s="84"/>
      <c r="G10" s="84"/>
      <c r="H10" s="84" t="s">
        <v>35</v>
      </c>
      <c r="I10" s="38">
        <f>IF($H10&lt;&gt;"",5,IF($G10&lt;&gt;"",4,IF($F10&lt;&gt;"",3,IF($E10&lt;&gt;"",2,IF($D10&lt;&gt;"",1,"N/A")))))</f>
        <v>5</v>
      </c>
      <c r="J10" s="10" t="s">
        <v>147</v>
      </c>
    </row>
    <row r="11" spans="2:11" ht="60" x14ac:dyDescent="0.25">
      <c r="B11" s="19" t="s">
        <v>148</v>
      </c>
      <c r="C11" s="10" t="s">
        <v>149</v>
      </c>
      <c r="D11" s="48"/>
      <c r="E11" s="48"/>
      <c r="F11" s="48"/>
      <c r="G11" s="48"/>
      <c r="H11" s="48" t="s">
        <v>35</v>
      </c>
      <c r="I11" s="38">
        <f>IF($H11&lt;&gt;"",5,IF($G11&lt;&gt;"",4,IF($F11&lt;&gt;"",3,IF($E11&lt;&gt;"",2,IF($D11&lt;&gt;"",1,"N/A")))))</f>
        <v>5</v>
      </c>
      <c r="J11" s="92" t="s">
        <v>150</v>
      </c>
    </row>
    <row r="12" spans="2:11" x14ac:dyDescent="0.25">
      <c r="H12" s="47" t="s">
        <v>63</v>
      </c>
      <c r="I12" s="43">
        <f>ROUNDUP(MEDIAN(I7:I11),0)</f>
        <v>5</v>
      </c>
    </row>
  </sheetData>
  <customSheetViews>
    <customSheetView guid="{5BE82463-25D4-4940-9C11-DCFC6D5036A3}" showPageBreaks="1" showGridLines="0" fitToPage="1" printArea="1" view="pageLayout">
      <selection activeCell="C22" sqref="C22"/>
      <pageMargins left="0" right="0" top="0" bottom="0" header="0" footer="0"/>
      <pageSetup paperSize="9" scale="78" fitToHeight="0" orientation="landscape" r:id="rId1"/>
      <headerFooter>
        <oddHeader>&amp;CESG 2015 Gap analiza</oddHeader>
        <oddFooter>&amp;R&amp;P/ &amp;N</oddFooter>
      </headerFooter>
    </customSheetView>
    <customSheetView guid="{82943645-5566-4FF5-8992-E090DD11EA66}" showPageBreaks="1" showGridLines="0" fitToPage="1" printArea="1" view="pageLayout" topLeftCell="A7">
      <selection activeCell="C22" sqref="C22"/>
      <pageMargins left="0" right="0" top="0" bottom="0" header="0" footer="0"/>
      <pageSetup paperSize="9" scale="77" fitToHeight="0" orientation="landscape" r:id="rId2"/>
      <headerFooter>
        <oddHeader>&amp;CESG 2015 Gap analiza</oddHeader>
        <oddFooter>&amp;R&amp;P/ &amp;N</oddFooter>
      </headerFooter>
    </customSheetView>
    <customSheetView guid="{94375DC0-F14D-4331-BA01-1A95BD48363B}" showGridLines="0" fitToPage="1" showRuler="0" topLeftCell="A7">
      <selection activeCell="C22" sqref="C22"/>
      <pageMargins left="0" right="0" top="0" bottom="0" header="0" footer="0"/>
      <pageSetup paperSize="9" scale="78" fitToHeight="0" orientation="landscape" r:id="rId3"/>
      <headerFooter alignWithMargins="0">
        <oddHeader>&amp;CESG 2015 Gap analiza</oddHeader>
        <oddFooter>&amp;R&amp;P/ &amp;N</oddFooter>
      </headerFooter>
    </customSheetView>
    <customSheetView guid="{A9FE48A2-8533-472F-AD9D-B894AE752614}" showPageBreaks="1" showGridLines="0" fitToPage="1" printArea="1" view="pageLayout" topLeftCell="A10">
      <selection activeCell="I7" sqref="I7:I11"/>
      <pageMargins left="0" right="0" top="0" bottom="0" header="0" footer="0"/>
      <pageSetup paperSize="9" scale="78" fitToHeight="0" orientation="landscape" r:id="rId4"/>
      <headerFooter>
        <oddHeader>&amp;CESG 2015 Gap analiza</oddHeader>
        <oddFooter>&amp;R&amp;P/ &amp;N</oddFooter>
      </headerFooter>
    </customSheetView>
  </customSheetViews>
  <mergeCells count="8">
    <mergeCell ref="B6:J6"/>
    <mergeCell ref="C5:H5"/>
    <mergeCell ref="B2:J2"/>
    <mergeCell ref="B3:B4"/>
    <mergeCell ref="C3:C4"/>
    <mergeCell ref="D3:I3"/>
    <mergeCell ref="J3:J4"/>
    <mergeCell ref="I5:J5"/>
  </mergeCells>
  <phoneticPr fontId="0" type="noConversion"/>
  <conditionalFormatting sqref="I7:I11">
    <cfRule type="colorScale" priority="6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dxfId="54" priority="1" stopIfTrue="1">
      <formula>$I$12=5</formula>
    </cfRule>
    <cfRule type="expression" dxfId="53" priority="2" stopIfTrue="1">
      <formula>$I$12=4</formula>
    </cfRule>
    <cfRule type="expression" dxfId="52" priority="3" stopIfTrue="1">
      <formula>$I$12=3</formula>
    </cfRule>
    <cfRule type="expression" dxfId="51" priority="4" stopIfTrue="1">
      <formula>$I$12=2</formula>
    </cfRule>
    <cfRule type="expression" dxfId="50" priority="5" stopIfTrue="1">
      <formula>$I$12=1</formula>
    </cfRule>
  </conditionalFormatting>
  <pageMargins left="0.25" right="0.25" top="0.75" bottom="0.75" header="0.3" footer="0.3"/>
  <pageSetup paperSize="8" fitToHeight="0" orientation="landscape" r:id="rId5"/>
  <headerFooter>
    <oddHeader>&amp;CESG 2015. Gap analiza</oddHeader>
    <oddFooter>&amp;R&amp;P/ &amp;N</oddFooter>
  </headerFooter>
  <ignoredErrors>
    <ignoredError sqref="B7:B11" twoDigitTextYear="1"/>
    <ignoredError sqref="B5" numberStoredAsText="1"/>
    <ignoredError sqref="I5 I12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3"/>
  <sheetViews>
    <sheetView showGridLines="0" view="pageLayout" zoomScale="85" zoomScaleNormal="90" zoomScalePageLayoutView="85" workbookViewId="0">
      <selection activeCell="G7" sqref="G7"/>
    </sheetView>
  </sheetViews>
  <sheetFormatPr defaultRowHeight="15" x14ac:dyDescent="0.25"/>
  <cols>
    <col min="1" max="1" width="1.42578125" customWidth="1"/>
    <col min="3" max="3" width="39.42578125" customWidth="1"/>
    <col min="4" max="5" width="10.7109375" style="2" customWidth="1"/>
    <col min="6" max="6" width="12.140625" style="2" customWidth="1"/>
    <col min="7" max="7" width="10.7109375" style="2" customWidth="1"/>
    <col min="8" max="8" width="10.7109375" style="13" customWidth="1"/>
    <col min="9" max="9" width="10.7109375" style="7" customWidth="1"/>
    <col min="10" max="10" width="52.28515625" customWidth="1"/>
  </cols>
  <sheetData>
    <row r="1" spans="2:11" ht="6" customHeight="1" thickBot="1" x14ac:dyDescent="0.3"/>
    <row r="2" spans="2:11" ht="16.5" thickBot="1" x14ac:dyDescent="0.3">
      <c r="B2" s="118" t="s">
        <v>21</v>
      </c>
      <c r="C2" s="119"/>
      <c r="D2" s="119"/>
      <c r="E2" s="119"/>
      <c r="F2" s="119"/>
      <c r="G2" s="119"/>
      <c r="H2" s="119"/>
      <c r="I2" s="119"/>
      <c r="J2" s="120"/>
    </row>
    <row r="3" spans="2:11" ht="16.5" customHeight="1" thickBot="1" x14ac:dyDescent="0.3">
      <c r="B3" s="121" t="s">
        <v>22</v>
      </c>
      <c r="C3" s="123" t="s">
        <v>23</v>
      </c>
      <c r="D3" s="127" t="s">
        <v>24</v>
      </c>
      <c r="E3" s="128"/>
      <c r="F3" s="128"/>
      <c r="G3" s="128"/>
      <c r="H3" s="128"/>
      <c r="I3" s="129"/>
      <c r="J3" s="125" t="s">
        <v>25</v>
      </c>
    </row>
    <row r="4" spans="2:11" ht="23.25" thickBot="1" x14ac:dyDescent="0.3">
      <c r="B4" s="122"/>
      <c r="C4" s="124"/>
      <c r="D4" s="29" t="s">
        <v>26</v>
      </c>
      <c r="E4" s="30" t="s">
        <v>27</v>
      </c>
      <c r="F4" s="16" t="s">
        <v>13</v>
      </c>
      <c r="G4" s="39" t="s">
        <v>14</v>
      </c>
      <c r="H4" s="40" t="s">
        <v>28</v>
      </c>
      <c r="I4" s="46" t="s">
        <v>29</v>
      </c>
      <c r="J4" s="126"/>
    </row>
    <row r="5" spans="2:11" ht="27" customHeight="1" thickBot="1" x14ac:dyDescent="0.3">
      <c r="B5" s="17" t="s">
        <v>151</v>
      </c>
      <c r="C5" s="116" t="s">
        <v>152</v>
      </c>
      <c r="D5" s="117"/>
      <c r="E5" s="117"/>
      <c r="F5" s="117"/>
      <c r="G5" s="117"/>
      <c r="H5" s="117"/>
      <c r="I5" s="132" t="str">
        <f>IF(I13=5,"djelotvorno", IF(I13=4,"djelomično djelotvorno",IF(I13=3,"implementirano",IF(I13=2,"definirano", IF(I13=1,"nije definirano","N/A")))))</f>
        <v>djelomično djelotvorno</v>
      </c>
      <c r="J5" s="133"/>
    </row>
    <row r="6" spans="2:11" ht="49.5" customHeight="1" x14ac:dyDescent="0.25">
      <c r="B6" s="113" t="s">
        <v>153</v>
      </c>
      <c r="C6" s="114"/>
      <c r="D6" s="114"/>
      <c r="E6" s="114"/>
      <c r="F6" s="114"/>
      <c r="G6" s="114"/>
      <c r="H6" s="114"/>
      <c r="I6" s="114"/>
      <c r="J6" s="115"/>
      <c r="K6" s="12"/>
    </row>
    <row r="7" spans="2:11" ht="102" customHeight="1" x14ac:dyDescent="0.25">
      <c r="B7" s="94" t="s">
        <v>154</v>
      </c>
      <c r="C7" s="89" t="s">
        <v>155</v>
      </c>
      <c r="D7" s="90"/>
      <c r="E7" s="90"/>
      <c r="F7" s="90"/>
      <c r="G7" s="90" t="s">
        <v>156</v>
      </c>
      <c r="H7" s="90"/>
      <c r="I7" s="91">
        <f t="shared" ref="I7:I12" si="0">IF($H7&lt;&gt;"",5,IF($G7&lt;&gt;"",4,IF($F7&lt;&gt;"",3,IF($E7&lt;&gt;"",2,IF($D7&lt;&gt;"",1,"N/A")))))</f>
        <v>4</v>
      </c>
      <c r="J7" s="93" t="s">
        <v>378</v>
      </c>
    </row>
    <row r="8" spans="2:11" ht="39.6" customHeight="1" x14ac:dyDescent="0.25">
      <c r="B8" s="88" t="s">
        <v>157</v>
      </c>
      <c r="C8" s="95" t="s">
        <v>158</v>
      </c>
      <c r="D8" s="96"/>
      <c r="E8" s="96"/>
      <c r="F8" s="96"/>
      <c r="G8" s="96" t="s">
        <v>35</v>
      </c>
      <c r="H8" s="96"/>
      <c r="I8" s="91">
        <f t="shared" si="0"/>
        <v>4</v>
      </c>
      <c r="J8" s="97" t="s">
        <v>379</v>
      </c>
    </row>
    <row r="9" spans="2:11" ht="115.5" customHeight="1" x14ac:dyDescent="0.25">
      <c r="B9" s="88" t="s">
        <v>159</v>
      </c>
      <c r="C9" s="95" t="s">
        <v>160</v>
      </c>
      <c r="D9" s="96"/>
      <c r="E9" s="96"/>
      <c r="F9" s="96"/>
      <c r="G9" s="96" t="s">
        <v>35</v>
      </c>
      <c r="H9" s="96"/>
      <c r="I9" s="91">
        <f t="shared" si="0"/>
        <v>4</v>
      </c>
      <c r="J9" s="97" t="s">
        <v>380</v>
      </c>
    </row>
    <row r="10" spans="2:11" ht="171.75" customHeight="1" x14ac:dyDescent="0.25">
      <c r="B10" s="88" t="s">
        <v>161</v>
      </c>
      <c r="C10" s="95" t="s">
        <v>162</v>
      </c>
      <c r="D10" s="96"/>
      <c r="E10" s="96"/>
      <c r="F10" s="96"/>
      <c r="G10" s="96"/>
      <c r="H10" s="96" t="s">
        <v>35</v>
      </c>
      <c r="I10" s="91">
        <f t="shared" si="0"/>
        <v>5</v>
      </c>
      <c r="J10" s="97" t="s">
        <v>163</v>
      </c>
    </row>
    <row r="11" spans="2:11" ht="117.75" customHeight="1" x14ac:dyDescent="0.25">
      <c r="B11" s="88" t="s">
        <v>164</v>
      </c>
      <c r="C11" s="95" t="s">
        <v>165</v>
      </c>
      <c r="D11" s="96"/>
      <c r="E11" s="96"/>
      <c r="F11" s="96"/>
      <c r="G11" s="96" t="s">
        <v>156</v>
      </c>
      <c r="H11" s="96"/>
      <c r="I11" s="91">
        <f t="shared" si="0"/>
        <v>4</v>
      </c>
      <c r="J11" s="97" t="s">
        <v>166</v>
      </c>
    </row>
    <row r="12" spans="2:11" ht="131.25" customHeight="1" x14ac:dyDescent="0.25">
      <c r="B12" s="88" t="s">
        <v>167</v>
      </c>
      <c r="C12" s="89" t="s">
        <v>168</v>
      </c>
      <c r="D12" s="90"/>
      <c r="E12" s="90"/>
      <c r="F12" s="90"/>
      <c r="G12" s="90"/>
      <c r="H12" s="90" t="s">
        <v>35</v>
      </c>
      <c r="I12" s="91">
        <f t="shared" si="0"/>
        <v>5</v>
      </c>
      <c r="J12" s="93" t="s">
        <v>169</v>
      </c>
    </row>
    <row r="13" spans="2:11" x14ac:dyDescent="0.25">
      <c r="H13" s="47" t="s">
        <v>63</v>
      </c>
      <c r="I13" s="43">
        <f>ROUNDUP(MEDIAN(I7:I12),0)</f>
        <v>4</v>
      </c>
    </row>
  </sheetData>
  <customSheetViews>
    <customSheetView guid="{5BE82463-25D4-4940-9C11-DCFC6D5036A3}" showPageBreaks="1" showGridLines="0" fitToPage="1" printArea="1">
      <selection activeCell="J7" sqref="J7"/>
      <pageMargins left="0" right="0" top="0" bottom="0" header="0" footer="0"/>
      <pageSetup paperSize="9" scale="78" fitToHeight="0" orientation="landscape" r:id="rId1"/>
      <headerFooter>
        <oddHeader>&amp;CESG 2015 Gap analiza</oddHeader>
        <oddFooter>&amp;R&amp;P/ &amp;N</oddFooter>
      </headerFooter>
    </customSheetView>
    <customSheetView guid="{82943645-5566-4FF5-8992-E090DD11EA66}" showPageBreaks="1" showGridLines="0" fitToPage="1" printArea="1">
      <selection activeCell="J7" sqref="J7"/>
      <pageMargins left="0" right="0" top="0" bottom="0" header="0" footer="0"/>
      <pageSetup paperSize="9" scale="79" fitToHeight="0" orientation="landscape" r:id="rId2"/>
      <headerFooter>
        <oddHeader>&amp;CESG 2015 Gap analiza</oddHeader>
        <oddFooter>&amp;R&amp;P/ &amp;N</oddFooter>
      </headerFooter>
    </customSheetView>
    <customSheetView guid="{94375DC0-F14D-4331-BA01-1A95BD48363B}" showGridLines="0" fitToPage="1" showRuler="0">
      <selection activeCell="J7" sqref="J7"/>
      <pageMargins left="0" right="0" top="0" bottom="0" header="0" footer="0"/>
      <pageSetup paperSize="9" scale="78" fitToHeight="0" orientation="landscape" r:id="rId3"/>
      <headerFooter alignWithMargins="0">
        <oddHeader>&amp;CESG 2015 Gap analiza</oddHeader>
        <oddFooter>&amp;R&amp;P/ &amp;N</oddFooter>
      </headerFooter>
    </customSheetView>
    <customSheetView guid="{A9FE48A2-8533-472F-AD9D-B894AE752614}" showGridLines="0" fitToPage="1">
      <selection activeCell="I7" sqref="I7:I12"/>
      <pageMargins left="0" right="0" top="0" bottom="0" header="0" footer="0"/>
      <pageSetup paperSize="9" scale="78" fitToHeight="0" orientation="landscape" r:id="rId4"/>
      <headerFooter>
        <oddHeader>&amp;CESG 2015 Gap analiza</oddHeader>
        <oddFooter>&amp;R&amp;P/ &amp;N</oddFooter>
      </headerFooter>
    </customSheetView>
  </customSheetViews>
  <mergeCells count="8">
    <mergeCell ref="B6:J6"/>
    <mergeCell ref="C5:H5"/>
    <mergeCell ref="B2:J2"/>
    <mergeCell ref="B3:B4"/>
    <mergeCell ref="C3:C4"/>
    <mergeCell ref="D3:I3"/>
    <mergeCell ref="J3:J4"/>
    <mergeCell ref="I5:J5"/>
  </mergeCells>
  <phoneticPr fontId="0" type="noConversion"/>
  <conditionalFormatting sqref="I7:I12">
    <cfRule type="colorScale" priority="6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dxfId="49" priority="1" stopIfTrue="1">
      <formula>$I$13=5</formula>
    </cfRule>
    <cfRule type="expression" dxfId="48" priority="2" stopIfTrue="1">
      <formula>$I$13=4</formula>
    </cfRule>
    <cfRule type="expression" dxfId="47" priority="3" stopIfTrue="1">
      <formula>$I$13=3</formula>
    </cfRule>
    <cfRule type="expression" dxfId="46" priority="4" stopIfTrue="1">
      <formula>$I$13=2</formula>
    </cfRule>
    <cfRule type="expression" dxfId="45" priority="5" stopIfTrue="1">
      <formula>$I$13=1</formula>
    </cfRule>
  </conditionalFormatting>
  <pageMargins left="0.25" right="0.25" top="0.75" bottom="0.75" header="0.3" footer="0.3"/>
  <pageSetup paperSize="8" fitToHeight="0" orientation="landscape" r:id="rId5"/>
  <headerFooter>
    <oddHeader>&amp;CESG 2015. Gap analiza</oddHeader>
    <oddFooter>&amp;R&amp;P/ &amp;N</oddFooter>
  </headerFooter>
  <ignoredErrors>
    <ignoredError sqref="B7:B12" twoDigitTextYear="1"/>
    <ignoredError sqref="B5" numberStoredAsText="1"/>
    <ignoredError sqref="I5 I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5"/>
  <sheetViews>
    <sheetView showGridLines="0" view="pageLayout" topLeftCell="A4" zoomScaleNormal="90" workbookViewId="0">
      <selection activeCell="G26" sqref="G26"/>
    </sheetView>
  </sheetViews>
  <sheetFormatPr defaultRowHeight="15" x14ac:dyDescent="0.25"/>
  <cols>
    <col min="1" max="1" width="1.42578125" customWidth="1"/>
    <col min="3" max="3" width="39.42578125" customWidth="1"/>
    <col min="4" max="5" width="10.7109375" style="2" customWidth="1"/>
    <col min="6" max="6" width="13.140625" style="2" customWidth="1"/>
    <col min="7" max="7" width="10.7109375" style="2" customWidth="1"/>
    <col min="8" max="8" width="10.7109375" style="13" customWidth="1"/>
    <col min="9" max="9" width="10.7109375" style="7" customWidth="1"/>
    <col min="10" max="10" width="51.42578125" style="85" customWidth="1"/>
  </cols>
  <sheetData>
    <row r="1" spans="2:11" ht="6" customHeight="1" thickBot="1" x14ac:dyDescent="0.3"/>
    <row r="2" spans="2:11" ht="16.5" thickBot="1" x14ac:dyDescent="0.3">
      <c r="B2" s="118" t="s">
        <v>21</v>
      </c>
      <c r="C2" s="119"/>
      <c r="D2" s="119"/>
      <c r="E2" s="119"/>
      <c r="F2" s="119"/>
      <c r="G2" s="119"/>
      <c r="H2" s="119"/>
      <c r="I2" s="119"/>
      <c r="J2" s="120"/>
    </row>
    <row r="3" spans="2:11" ht="16.5" customHeight="1" thickBot="1" x14ac:dyDescent="0.3">
      <c r="B3" s="121" t="s">
        <v>22</v>
      </c>
      <c r="C3" s="123" t="s">
        <v>23</v>
      </c>
      <c r="D3" s="127" t="s">
        <v>24</v>
      </c>
      <c r="E3" s="128"/>
      <c r="F3" s="128"/>
      <c r="G3" s="128"/>
      <c r="H3" s="128"/>
      <c r="I3" s="129"/>
      <c r="J3" s="134" t="s">
        <v>25</v>
      </c>
    </row>
    <row r="4" spans="2:11" ht="22.5" x14ac:dyDescent="0.25">
      <c r="B4" s="122"/>
      <c r="C4" s="124"/>
      <c r="D4" s="29" t="s">
        <v>26</v>
      </c>
      <c r="E4" s="30" t="s">
        <v>27</v>
      </c>
      <c r="F4" s="16" t="s">
        <v>13</v>
      </c>
      <c r="G4" s="39" t="s">
        <v>14</v>
      </c>
      <c r="H4" s="40" t="s">
        <v>28</v>
      </c>
      <c r="I4" s="46" t="s">
        <v>29</v>
      </c>
      <c r="J4" s="135"/>
    </row>
    <row r="5" spans="2:11" ht="28.15" customHeight="1" thickBot="1" x14ac:dyDescent="0.3">
      <c r="B5" s="17" t="s">
        <v>170</v>
      </c>
      <c r="C5" s="116" t="s">
        <v>171</v>
      </c>
      <c r="D5" s="117"/>
      <c r="E5" s="117"/>
      <c r="F5" s="117"/>
      <c r="G5" s="117"/>
      <c r="H5" s="117"/>
      <c r="I5" s="132" t="str">
        <f>IF(I15=5,"djelotvorno", IF(I15=4,"djelomično djelotvorno",IF(I15=3,"implementirano",IF(I15=2,"definirano", IF(I15=1,"nije definirano","N/A")))))</f>
        <v>djelotvorno</v>
      </c>
      <c r="J5" s="133"/>
    </row>
    <row r="6" spans="2:11" ht="49.5" customHeight="1" thickBot="1" x14ac:dyDescent="0.3">
      <c r="B6" s="113" t="s">
        <v>172</v>
      </c>
      <c r="C6" s="114"/>
      <c r="D6" s="114"/>
      <c r="E6" s="114"/>
      <c r="F6" s="114"/>
      <c r="G6" s="114"/>
      <c r="H6" s="114"/>
      <c r="I6" s="114"/>
      <c r="J6" s="115"/>
      <c r="K6" s="12"/>
    </row>
    <row r="7" spans="2:11" ht="41.25" customHeight="1" thickBot="1" x14ac:dyDescent="0.3">
      <c r="B7" s="19" t="s">
        <v>173</v>
      </c>
      <c r="C7" s="4" t="s">
        <v>174</v>
      </c>
      <c r="D7" s="84"/>
      <c r="E7" s="84"/>
      <c r="F7" s="84"/>
      <c r="G7" s="84"/>
      <c r="H7" s="84" t="s">
        <v>35</v>
      </c>
      <c r="I7" s="38">
        <f t="shared" ref="I7:I14" si="0">IF($H7&lt;&gt;"",5,IF($G7&lt;&gt;"",4,IF($F7&lt;&gt;"",3,IF($E7&lt;&gt;"",2,IF($D7&lt;&gt;"",1,"N/A")))))</f>
        <v>5</v>
      </c>
      <c r="J7" s="86" t="s">
        <v>375</v>
      </c>
    </row>
    <row r="8" spans="2:11" ht="35.450000000000003" customHeight="1" thickBot="1" x14ac:dyDescent="0.3">
      <c r="B8" s="19" t="s">
        <v>175</v>
      </c>
      <c r="C8" s="4" t="s">
        <v>176</v>
      </c>
      <c r="D8" s="84"/>
      <c r="E8" s="84"/>
      <c r="F8" s="84"/>
      <c r="G8" s="84" t="s">
        <v>35</v>
      </c>
      <c r="H8" s="84"/>
      <c r="I8" s="38">
        <f t="shared" si="0"/>
        <v>4</v>
      </c>
      <c r="J8" s="83" t="s">
        <v>177</v>
      </c>
    </row>
    <row r="9" spans="2:11" ht="39" customHeight="1" thickBot="1" x14ac:dyDescent="0.3">
      <c r="B9" s="19" t="s">
        <v>178</v>
      </c>
      <c r="C9" s="4" t="s">
        <v>179</v>
      </c>
      <c r="D9" s="84"/>
      <c r="E9" s="84"/>
      <c r="F9" s="84"/>
      <c r="G9" s="84"/>
      <c r="H9" s="84" t="s">
        <v>35</v>
      </c>
      <c r="I9" s="38">
        <f t="shared" si="0"/>
        <v>5</v>
      </c>
      <c r="J9" s="83" t="s">
        <v>180</v>
      </c>
    </row>
    <row r="10" spans="2:11" ht="35.25" customHeight="1" thickBot="1" x14ac:dyDescent="0.3">
      <c r="B10" s="19" t="s">
        <v>181</v>
      </c>
      <c r="C10" s="4" t="s">
        <v>182</v>
      </c>
      <c r="D10" s="84"/>
      <c r="E10" s="84"/>
      <c r="F10" s="84"/>
      <c r="G10" s="84"/>
      <c r="H10" s="84" t="s">
        <v>35</v>
      </c>
      <c r="I10" s="38">
        <f t="shared" si="0"/>
        <v>5</v>
      </c>
      <c r="J10" s="83" t="s">
        <v>183</v>
      </c>
    </row>
    <row r="11" spans="2:11" ht="40.9" customHeight="1" thickBot="1" x14ac:dyDescent="0.3">
      <c r="B11" s="19" t="s">
        <v>184</v>
      </c>
      <c r="C11" s="4" t="s">
        <v>185</v>
      </c>
      <c r="D11" s="84"/>
      <c r="E11" s="84"/>
      <c r="F11" s="84"/>
      <c r="G11" s="84"/>
      <c r="H11" s="84" t="s">
        <v>35</v>
      </c>
      <c r="I11" s="38">
        <f t="shared" si="0"/>
        <v>5</v>
      </c>
      <c r="J11" s="83" t="s">
        <v>186</v>
      </c>
    </row>
    <row r="12" spans="2:11" ht="33.6" customHeight="1" thickBot="1" x14ac:dyDescent="0.3">
      <c r="B12" s="88" t="s">
        <v>187</v>
      </c>
      <c r="C12" s="95" t="s">
        <v>188</v>
      </c>
      <c r="D12" s="96"/>
      <c r="E12" s="96"/>
      <c r="F12" s="96" t="s">
        <v>35</v>
      </c>
      <c r="G12" s="96"/>
      <c r="H12" s="96"/>
      <c r="I12" s="91">
        <f t="shared" si="0"/>
        <v>3</v>
      </c>
      <c r="J12" s="98"/>
    </row>
    <row r="13" spans="2:11" ht="29.45" customHeight="1" thickBot="1" x14ac:dyDescent="0.3">
      <c r="B13" s="88" t="s">
        <v>189</v>
      </c>
      <c r="C13" s="95" t="s">
        <v>190</v>
      </c>
      <c r="D13" s="96"/>
      <c r="E13" s="96"/>
      <c r="F13" s="96"/>
      <c r="G13" s="96"/>
      <c r="H13" s="96" t="s">
        <v>35</v>
      </c>
      <c r="I13" s="91">
        <f t="shared" si="0"/>
        <v>5</v>
      </c>
      <c r="J13" s="98" t="s">
        <v>180</v>
      </c>
    </row>
    <row r="14" spans="2:11" ht="42" customHeight="1" thickBot="1" x14ac:dyDescent="0.3">
      <c r="B14" s="88" t="s">
        <v>191</v>
      </c>
      <c r="C14" s="89" t="s">
        <v>192</v>
      </c>
      <c r="D14" s="90"/>
      <c r="E14" s="90"/>
      <c r="F14" s="90" t="s">
        <v>35</v>
      </c>
      <c r="G14" s="90"/>
      <c r="H14" s="90"/>
      <c r="I14" s="91">
        <f t="shared" si="0"/>
        <v>3</v>
      </c>
      <c r="J14" s="99" t="s">
        <v>381</v>
      </c>
    </row>
    <row r="15" spans="2:11" x14ac:dyDescent="0.25">
      <c r="H15" s="47" t="s">
        <v>63</v>
      </c>
      <c r="I15" s="43">
        <f>ROUNDUP(MEDIAN(I7:I14),0)</f>
        <v>5</v>
      </c>
    </row>
  </sheetData>
  <customSheetViews>
    <customSheetView guid="{5BE82463-25D4-4940-9C11-DCFC6D5036A3}" showPageBreaks="1" showGridLines="0" fitToPage="1" printArea="1">
      <selection activeCell="C7" sqref="C7"/>
      <pageMargins left="0" right="0" top="0" bottom="0" header="0" footer="0"/>
      <pageSetup paperSize="9" scale="78" fitToHeight="0" orientation="landscape" r:id="rId1"/>
      <headerFooter>
        <oddHeader>&amp;CESG 2015 Gap analiza</oddHeader>
        <oddFooter>&amp;R&amp;P/ &amp;N</oddFooter>
      </headerFooter>
    </customSheetView>
    <customSheetView guid="{82943645-5566-4FF5-8992-E090DD11EA66}" showPageBreaks="1" showGridLines="0" fitToPage="1" printArea="1">
      <selection activeCell="C17" sqref="C17"/>
      <pageMargins left="0" right="0" top="0" bottom="0" header="0" footer="0"/>
      <pageSetup paperSize="9" scale="77" fitToHeight="0" orientation="landscape" r:id="rId2"/>
      <headerFooter>
        <oddHeader>&amp;CESG 2015 Gap analiza</oddHeader>
        <oddFooter>&amp;R&amp;P/ &amp;N</oddFooter>
      </headerFooter>
    </customSheetView>
    <customSheetView guid="{94375DC0-F14D-4331-BA01-1A95BD48363B}" showGridLines="0" fitToPage="1" showRuler="0">
      <selection activeCell="C8" sqref="C8"/>
      <pageMargins left="0" right="0" top="0" bottom="0" header="0" footer="0"/>
      <pageSetup paperSize="9" scale="78" fitToHeight="0" orientation="landscape" r:id="rId3"/>
      <headerFooter alignWithMargins="0">
        <oddHeader>&amp;CESG 2015 Gap analiza</oddHeader>
        <oddFooter>&amp;R&amp;P/ &amp;N</oddFooter>
      </headerFooter>
    </customSheetView>
    <customSheetView guid="{A9FE48A2-8533-472F-AD9D-B894AE752614}" showGridLines="0" fitToPage="1">
      <selection activeCell="I7" sqref="I7:I14"/>
      <pageMargins left="0" right="0" top="0" bottom="0" header="0" footer="0"/>
      <pageSetup paperSize="9" scale="78" fitToHeight="0" orientation="landscape" r:id="rId4"/>
      <headerFooter>
        <oddHeader>&amp;CESG 2015 Gap analiza</oddHeader>
        <oddFooter>&amp;R&amp;P/ &amp;N</oddFooter>
      </headerFooter>
    </customSheetView>
  </customSheetViews>
  <mergeCells count="8">
    <mergeCell ref="B6:J6"/>
    <mergeCell ref="C5:H5"/>
    <mergeCell ref="B2:J2"/>
    <mergeCell ref="B3:B4"/>
    <mergeCell ref="C3:C4"/>
    <mergeCell ref="D3:I3"/>
    <mergeCell ref="J3:J4"/>
    <mergeCell ref="I5:J5"/>
  </mergeCells>
  <phoneticPr fontId="0" type="noConversion"/>
  <conditionalFormatting sqref="I7:I14">
    <cfRule type="colorScale" priority="6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dxfId="44" priority="1" stopIfTrue="1">
      <formula>$I$15=5</formula>
    </cfRule>
    <cfRule type="expression" dxfId="43" priority="2" stopIfTrue="1">
      <formula>$I$15=4</formula>
    </cfRule>
    <cfRule type="expression" dxfId="42" priority="3" stopIfTrue="1">
      <formula>$I$15=3</formula>
    </cfRule>
    <cfRule type="expression" dxfId="41" priority="4" stopIfTrue="1">
      <formula>$I$15=2</formula>
    </cfRule>
    <cfRule type="expression" dxfId="40" priority="5" stopIfTrue="1">
      <formula>$I$15=1</formula>
    </cfRule>
  </conditionalFormatting>
  <hyperlinks>
    <hyperlink ref="J7" r:id="rId5"/>
  </hyperlinks>
  <pageMargins left="0.25" right="0.25" top="0.75" bottom="0.75" header="0.3" footer="0.3"/>
  <pageSetup paperSize="8" fitToHeight="0" orientation="landscape" r:id="rId6"/>
  <headerFooter>
    <oddHeader>&amp;CESG 2015. Gap analiza</oddHeader>
    <oddFooter>&amp;R&amp;P/ &amp;N</oddFooter>
  </headerFooter>
  <ignoredErrors>
    <ignoredError sqref="B7:B14" twoDigitTextYear="1"/>
    <ignoredError sqref="B5" numberStoredAsText="1"/>
    <ignoredError sqref="I5 I15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5"/>
  <sheetViews>
    <sheetView showGridLines="0" view="pageLayout" zoomScaleNormal="90" workbookViewId="0">
      <selection activeCell="E9" sqref="E9"/>
    </sheetView>
  </sheetViews>
  <sheetFormatPr defaultRowHeight="15" x14ac:dyDescent="0.25"/>
  <cols>
    <col min="1" max="1" width="1.42578125" customWidth="1"/>
    <col min="3" max="3" width="39.42578125" customWidth="1"/>
    <col min="4" max="5" width="10.7109375" style="2" customWidth="1"/>
    <col min="6" max="6" width="13.140625" style="2" customWidth="1"/>
    <col min="7" max="7" width="10.7109375" style="2" customWidth="1"/>
    <col min="8" max="8" width="10.7109375" style="13" customWidth="1"/>
    <col min="9" max="9" width="10.7109375" style="7" customWidth="1"/>
    <col min="10" max="10" width="52.28515625" customWidth="1"/>
  </cols>
  <sheetData>
    <row r="1" spans="2:10" ht="6" customHeight="1" thickBot="1" x14ac:dyDescent="0.3"/>
    <row r="2" spans="2:10" ht="16.5" thickBot="1" x14ac:dyDescent="0.3">
      <c r="B2" s="118" t="s">
        <v>21</v>
      </c>
      <c r="C2" s="119"/>
      <c r="D2" s="119"/>
      <c r="E2" s="119"/>
      <c r="F2" s="119"/>
      <c r="G2" s="119"/>
      <c r="H2" s="119"/>
      <c r="I2" s="119"/>
      <c r="J2" s="120"/>
    </row>
    <row r="3" spans="2:10" ht="16.5" customHeight="1" thickBot="1" x14ac:dyDescent="0.3">
      <c r="B3" s="121" t="s">
        <v>22</v>
      </c>
      <c r="C3" s="123" t="s">
        <v>23</v>
      </c>
      <c r="D3" s="127" t="s">
        <v>24</v>
      </c>
      <c r="E3" s="128"/>
      <c r="F3" s="128"/>
      <c r="G3" s="128"/>
      <c r="H3" s="128"/>
      <c r="I3" s="129"/>
      <c r="J3" s="125" t="s">
        <v>25</v>
      </c>
    </row>
    <row r="4" spans="2:10" ht="23.25" thickBot="1" x14ac:dyDescent="0.3">
      <c r="B4" s="122"/>
      <c r="C4" s="124"/>
      <c r="D4" s="29" t="s">
        <v>26</v>
      </c>
      <c r="E4" s="30" t="s">
        <v>27</v>
      </c>
      <c r="F4" s="16" t="s">
        <v>13</v>
      </c>
      <c r="G4" s="39" t="s">
        <v>14</v>
      </c>
      <c r="H4" s="40" t="s">
        <v>28</v>
      </c>
      <c r="I4" s="46" t="s">
        <v>29</v>
      </c>
      <c r="J4" s="126"/>
    </row>
    <row r="5" spans="2:10" ht="29.45" customHeight="1" thickBot="1" x14ac:dyDescent="0.3">
      <c r="B5" s="17" t="s">
        <v>193</v>
      </c>
      <c r="C5" s="116" t="s">
        <v>194</v>
      </c>
      <c r="D5" s="117"/>
      <c r="E5" s="117"/>
      <c r="F5" s="117"/>
      <c r="G5" s="117"/>
      <c r="H5" s="117"/>
      <c r="I5" s="132" t="str">
        <f>IF(I15=5,"djelotvorno", IF(I15=4,"djelomično djelotvorno",IF(I15=3,"implementirano",IF(I15=2,"definirano", IF(I15=1,"nije definirano","N/A")))))</f>
        <v>djelomično djelotvorno</v>
      </c>
      <c r="J5" s="133"/>
    </row>
    <row r="6" spans="2:10" ht="49.5" customHeight="1" thickBot="1" x14ac:dyDescent="0.3">
      <c r="B6" s="136" t="s">
        <v>195</v>
      </c>
      <c r="C6" s="137"/>
      <c r="D6" s="137"/>
      <c r="E6" s="137"/>
      <c r="F6" s="137"/>
      <c r="G6" s="137"/>
      <c r="H6" s="137"/>
      <c r="I6" s="137"/>
      <c r="J6" s="138"/>
    </row>
    <row r="7" spans="2:10" ht="31.15" customHeight="1" thickBot="1" x14ac:dyDescent="0.3">
      <c r="B7" s="88" t="s">
        <v>196</v>
      </c>
      <c r="C7" s="95" t="s">
        <v>197</v>
      </c>
      <c r="D7" s="96"/>
      <c r="E7" s="96"/>
      <c r="F7" s="96"/>
      <c r="G7" s="96" t="s">
        <v>156</v>
      </c>
      <c r="H7" s="96"/>
      <c r="I7" s="91">
        <f t="shared" ref="I7:I14" si="0">IF($H7&lt;&gt;"",5,IF($G7&lt;&gt;"",4,IF($F7&lt;&gt;"",3,IF($E7&lt;&gt;"",2,IF($D7&lt;&gt;"",1,"N/A")))))</f>
        <v>4</v>
      </c>
      <c r="J7" s="100" t="s">
        <v>198</v>
      </c>
    </row>
    <row r="8" spans="2:10" ht="42.6" customHeight="1" thickBot="1" x14ac:dyDescent="0.3">
      <c r="B8" s="88" t="s">
        <v>199</v>
      </c>
      <c r="C8" s="95" t="s">
        <v>200</v>
      </c>
      <c r="D8" s="96"/>
      <c r="E8" s="96"/>
      <c r="F8" s="96"/>
      <c r="G8" s="96" t="s">
        <v>156</v>
      </c>
      <c r="H8" s="96"/>
      <c r="I8" s="91">
        <f t="shared" si="0"/>
        <v>4</v>
      </c>
      <c r="J8" s="97" t="s">
        <v>382</v>
      </c>
    </row>
    <row r="9" spans="2:10" ht="30" customHeight="1" thickBot="1" x14ac:dyDescent="0.3">
      <c r="B9" s="88" t="s">
        <v>201</v>
      </c>
      <c r="C9" s="95" t="s">
        <v>202</v>
      </c>
      <c r="D9" s="96"/>
      <c r="E9" s="96"/>
      <c r="F9" s="96" t="s">
        <v>156</v>
      </c>
      <c r="G9" s="96"/>
      <c r="H9" s="96"/>
      <c r="I9" s="91">
        <f t="shared" si="0"/>
        <v>3</v>
      </c>
      <c r="J9" s="100"/>
    </row>
    <row r="10" spans="2:10" ht="42.6" customHeight="1" thickBot="1" x14ac:dyDescent="0.3">
      <c r="B10" s="88" t="s">
        <v>203</v>
      </c>
      <c r="C10" s="95" t="s">
        <v>204</v>
      </c>
      <c r="D10" s="96"/>
      <c r="E10" s="96"/>
      <c r="F10" s="96" t="s">
        <v>156</v>
      </c>
      <c r="G10" s="96"/>
      <c r="H10" s="96"/>
      <c r="I10" s="91">
        <f t="shared" si="0"/>
        <v>3</v>
      </c>
      <c r="J10" s="101" t="s">
        <v>383</v>
      </c>
    </row>
    <row r="11" spans="2:10" ht="31.15" customHeight="1" thickBot="1" x14ac:dyDescent="0.3">
      <c r="B11" s="88" t="s">
        <v>205</v>
      </c>
      <c r="C11" s="95" t="s">
        <v>206</v>
      </c>
      <c r="D11" s="96"/>
      <c r="E11" s="96"/>
      <c r="F11" s="96"/>
      <c r="G11" s="96" t="s">
        <v>156</v>
      </c>
      <c r="H11" s="96"/>
      <c r="I11" s="91">
        <f t="shared" si="0"/>
        <v>4</v>
      </c>
      <c r="J11" s="100" t="s">
        <v>384</v>
      </c>
    </row>
    <row r="12" spans="2:10" ht="60" x14ac:dyDescent="0.25">
      <c r="B12" s="88" t="s">
        <v>207</v>
      </c>
      <c r="C12" s="95" t="s">
        <v>208</v>
      </c>
      <c r="D12" s="96"/>
      <c r="E12" s="96"/>
      <c r="F12" s="96" t="s">
        <v>35</v>
      </c>
      <c r="G12" s="96"/>
      <c r="H12" s="96"/>
      <c r="I12" s="91">
        <f t="shared" si="0"/>
        <v>3</v>
      </c>
      <c r="J12" s="97" t="s">
        <v>385</v>
      </c>
    </row>
    <row r="13" spans="2:10" ht="31.15" customHeight="1" x14ac:dyDescent="0.25">
      <c r="B13" s="88" t="s">
        <v>209</v>
      </c>
      <c r="C13" s="89" t="s">
        <v>210</v>
      </c>
      <c r="D13" s="90"/>
      <c r="E13" s="96" t="s">
        <v>156</v>
      </c>
      <c r="F13" s="90"/>
      <c r="G13" s="90"/>
      <c r="H13" s="90"/>
      <c r="I13" s="91">
        <f t="shared" si="0"/>
        <v>2</v>
      </c>
      <c r="J13" s="93" t="s">
        <v>211</v>
      </c>
    </row>
    <row r="14" spans="2:10" ht="60" x14ac:dyDescent="0.25">
      <c r="B14" s="88" t="s">
        <v>212</v>
      </c>
      <c r="C14" s="89" t="s">
        <v>213</v>
      </c>
      <c r="D14" s="90"/>
      <c r="E14" s="90"/>
      <c r="F14" s="90"/>
      <c r="G14" s="90" t="s">
        <v>35</v>
      </c>
      <c r="H14" s="96"/>
      <c r="I14" s="91">
        <f t="shared" si="0"/>
        <v>4</v>
      </c>
      <c r="J14" s="93" t="s">
        <v>386</v>
      </c>
    </row>
    <row r="15" spans="2:10" x14ac:dyDescent="0.25">
      <c r="H15" s="47" t="s">
        <v>63</v>
      </c>
      <c r="I15" s="43">
        <f>ROUNDUP(MEDIAN(I7:I14),0)</f>
        <v>4</v>
      </c>
    </row>
  </sheetData>
  <customSheetViews>
    <customSheetView guid="{5BE82463-25D4-4940-9C11-DCFC6D5036A3}" showPageBreaks="1" showGridLines="0" fitToPage="1" printArea="1" view="pageLayout">
      <selection activeCell="C17" sqref="C17:C18"/>
      <pageMargins left="0" right="0" top="0" bottom="0" header="0" footer="0"/>
      <pageSetup paperSize="9" scale="77" fitToHeight="0" orientation="landscape" r:id="rId1"/>
      <headerFooter>
        <oddHeader>&amp;CESG 2015 Gap analiza</oddHeader>
        <oddFooter>&amp;R&amp;P/ &amp;N</oddFooter>
      </headerFooter>
    </customSheetView>
    <customSheetView guid="{82943645-5566-4FF5-8992-E090DD11EA66}" showPageBreaks="1" showGridLines="0" fitToPage="1" printArea="1" view="pageLayout">
      <selection activeCell="C17" sqref="C17:C18"/>
      <pageMargins left="0" right="0" top="0" bottom="0" header="0" footer="0"/>
      <pageSetup paperSize="9" scale="77" fitToHeight="0" orientation="landscape" r:id="rId2"/>
      <headerFooter>
        <oddHeader>&amp;CESG 2015 Gap analiza</oddHeader>
        <oddFooter>&amp;R&amp;P/ &amp;N</oddFooter>
      </headerFooter>
    </customSheetView>
    <customSheetView guid="{94375DC0-F14D-4331-BA01-1A95BD48363B}" showGridLines="0" fitToPage="1" showRuler="0" topLeftCell="A7">
      <selection activeCell="C10" sqref="C10"/>
      <pageMargins left="0" right="0" top="0" bottom="0" header="0" footer="0"/>
      <pageSetup paperSize="9" scale="77" fitToHeight="0" orientation="landscape" r:id="rId3"/>
      <headerFooter alignWithMargins="0">
        <oddHeader>&amp;CESG 2015 Gap analiza</oddHeader>
        <oddFooter>&amp;R&amp;P/ &amp;N</oddFooter>
      </headerFooter>
    </customSheetView>
    <customSheetView guid="{A9FE48A2-8533-472F-AD9D-B894AE752614}" showPageBreaks="1" showGridLines="0" fitToPage="1" printArea="1" view="pageLayout" topLeftCell="A4">
      <selection activeCell="I7" sqref="I7:I14"/>
      <pageMargins left="0" right="0" top="0" bottom="0" header="0" footer="0"/>
      <pageSetup paperSize="9" scale="77" fitToHeight="0" orientation="landscape" r:id="rId4"/>
      <headerFooter>
        <oddHeader>&amp;CESG 2015 Gap analiza</oddHeader>
        <oddFooter>&amp;R&amp;P/ &amp;N</oddFooter>
      </headerFooter>
    </customSheetView>
  </customSheetViews>
  <mergeCells count="8">
    <mergeCell ref="B6:J6"/>
    <mergeCell ref="B2:J2"/>
    <mergeCell ref="B3:B4"/>
    <mergeCell ref="C3:C4"/>
    <mergeCell ref="D3:I3"/>
    <mergeCell ref="J3:J4"/>
    <mergeCell ref="C5:H5"/>
    <mergeCell ref="I5:J5"/>
  </mergeCells>
  <phoneticPr fontId="0" type="noConversion"/>
  <conditionalFormatting sqref="I7:I14">
    <cfRule type="colorScale" priority="6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dxfId="39" priority="1" stopIfTrue="1">
      <formula>$I$15=5</formula>
    </cfRule>
    <cfRule type="expression" dxfId="38" priority="2" stopIfTrue="1">
      <formula>$I$15=4</formula>
    </cfRule>
    <cfRule type="expression" dxfId="37" priority="3" stopIfTrue="1">
      <formula>$I$15=3</formula>
    </cfRule>
    <cfRule type="expression" dxfId="36" priority="4" stopIfTrue="1">
      <formula>$I$15=2</formula>
    </cfRule>
    <cfRule type="expression" dxfId="35" priority="5" stopIfTrue="1">
      <formula>$I$15=1</formula>
    </cfRule>
  </conditionalFormatting>
  <pageMargins left="0.25" right="0.25" top="0.75" bottom="0.75" header="0.3" footer="0.3"/>
  <pageSetup paperSize="8" fitToHeight="0" orientation="landscape" r:id="rId5"/>
  <headerFooter>
    <oddHeader>&amp;CESG 2015. Gap analiza</oddHeader>
    <oddFooter>&amp;R&amp;P/ &amp;N</oddFooter>
  </headerFooter>
  <ignoredErrors>
    <ignoredError sqref="B7:B14" twoDigitTextYear="1"/>
    <ignoredError sqref="B5" numberStoredAsText="1"/>
    <ignoredError sqref="I5 I15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6"/>
  <sheetViews>
    <sheetView showGridLines="0" view="pageLayout" zoomScaleNormal="90" workbookViewId="0">
      <selection activeCell="H12" sqref="H12"/>
    </sheetView>
  </sheetViews>
  <sheetFormatPr defaultRowHeight="15" x14ac:dyDescent="0.25"/>
  <cols>
    <col min="1" max="1" width="1.42578125" customWidth="1"/>
    <col min="3" max="3" width="39.42578125" customWidth="1"/>
    <col min="4" max="5" width="10.7109375" style="2" customWidth="1"/>
    <col min="6" max="6" width="13.140625" style="2" customWidth="1"/>
    <col min="7" max="7" width="10.7109375" style="2" customWidth="1"/>
    <col min="8" max="8" width="10.7109375" style="13" customWidth="1"/>
    <col min="9" max="9" width="10.7109375" style="7" customWidth="1"/>
    <col min="10" max="10" width="53.140625" customWidth="1"/>
  </cols>
  <sheetData>
    <row r="1" spans="2:11" ht="6" customHeight="1" thickBot="1" x14ac:dyDescent="0.3"/>
    <row r="2" spans="2:11" ht="16.5" thickBot="1" x14ac:dyDescent="0.3">
      <c r="B2" s="118" t="s">
        <v>21</v>
      </c>
      <c r="C2" s="119"/>
      <c r="D2" s="119"/>
      <c r="E2" s="119"/>
      <c r="F2" s="119"/>
      <c r="G2" s="119"/>
      <c r="H2" s="119"/>
      <c r="I2" s="119"/>
      <c r="J2" s="120"/>
    </row>
    <row r="3" spans="2:11" ht="16.5" customHeight="1" thickBot="1" x14ac:dyDescent="0.3">
      <c r="B3" s="139" t="s">
        <v>22</v>
      </c>
      <c r="C3" s="123" t="s">
        <v>23</v>
      </c>
      <c r="D3" s="127" t="s">
        <v>24</v>
      </c>
      <c r="E3" s="128"/>
      <c r="F3" s="128"/>
      <c r="G3" s="128"/>
      <c r="H3" s="128"/>
      <c r="I3" s="129"/>
      <c r="J3" s="125" t="s">
        <v>25</v>
      </c>
    </row>
    <row r="4" spans="2:11" ht="23.25" thickBot="1" x14ac:dyDescent="0.3">
      <c r="B4" s="124"/>
      <c r="C4" s="124"/>
      <c r="D4" s="29" t="s">
        <v>26</v>
      </c>
      <c r="E4" s="30" t="s">
        <v>27</v>
      </c>
      <c r="F4" s="16" t="s">
        <v>13</v>
      </c>
      <c r="G4" s="39" t="s">
        <v>14</v>
      </c>
      <c r="H4" s="40" t="s">
        <v>28</v>
      </c>
      <c r="I4" s="46" t="s">
        <v>29</v>
      </c>
      <c r="J4" s="126"/>
    </row>
    <row r="5" spans="2:11" ht="26.45" customHeight="1" thickBot="1" x14ac:dyDescent="0.3">
      <c r="B5" s="17" t="s">
        <v>214</v>
      </c>
      <c r="C5" s="116" t="s">
        <v>215</v>
      </c>
      <c r="D5" s="117"/>
      <c r="E5" s="117"/>
      <c r="F5" s="117"/>
      <c r="G5" s="117"/>
      <c r="H5" s="117"/>
      <c r="I5" s="132" t="str">
        <f>IF(I16=5,"djelotvorno", IF(I16=4,"djelomično djelotvorno",IF(I16=3,"implementirano",IF(I16=2,"definirano", IF(I16=1,"nije definirano","N/A")))))</f>
        <v>djelotvorno</v>
      </c>
      <c r="J5" s="133"/>
    </row>
    <row r="6" spans="2:11" ht="49.5" customHeight="1" thickBot="1" x14ac:dyDescent="0.3">
      <c r="B6" s="113" t="s">
        <v>216</v>
      </c>
      <c r="C6" s="114"/>
      <c r="D6" s="114"/>
      <c r="E6" s="114"/>
      <c r="F6" s="114"/>
      <c r="G6" s="114"/>
      <c r="H6" s="114"/>
      <c r="I6" s="114"/>
      <c r="J6" s="115"/>
      <c r="K6" s="12"/>
    </row>
    <row r="7" spans="2:11" ht="48" x14ac:dyDescent="0.25">
      <c r="B7" s="19" t="s">
        <v>217</v>
      </c>
      <c r="C7" s="4" t="s">
        <v>218</v>
      </c>
      <c r="D7" s="84"/>
      <c r="E7" s="84"/>
      <c r="F7" s="84"/>
      <c r="G7" s="84"/>
      <c r="H7" s="84" t="s">
        <v>156</v>
      </c>
      <c r="I7" s="38">
        <f t="shared" ref="I7:I15" si="0">IF($H7&lt;&gt;"",5,IF($G7&lt;&gt;"",4,IF($F7&lt;&gt;"",3,IF($E7&lt;&gt;"",2,IF($D7&lt;&gt;"",1,"N/A")))))</f>
        <v>5</v>
      </c>
      <c r="J7" s="87" t="s">
        <v>219</v>
      </c>
    </row>
    <row r="8" spans="2:11" ht="30.75" customHeight="1" thickBot="1" x14ac:dyDescent="0.3">
      <c r="B8" s="19" t="s">
        <v>220</v>
      </c>
      <c r="C8" s="4" t="s">
        <v>221</v>
      </c>
      <c r="D8" s="84"/>
      <c r="E8" s="84"/>
      <c r="F8" s="84"/>
      <c r="G8" s="84"/>
      <c r="H8" s="84" t="s">
        <v>156</v>
      </c>
      <c r="I8" s="38">
        <f t="shared" si="0"/>
        <v>5</v>
      </c>
      <c r="J8" s="87" t="s">
        <v>219</v>
      </c>
    </row>
    <row r="9" spans="2:11" ht="34.5" customHeight="1" thickBot="1" x14ac:dyDescent="0.3">
      <c r="B9" s="19" t="s">
        <v>222</v>
      </c>
      <c r="C9" s="4" t="s">
        <v>223</v>
      </c>
      <c r="D9" s="84"/>
      <c r="E9" s="84"/>
      <c r="F9" s="84"/>
      <c r="G9" s="84"/>
      <c r="H9" s="84" t="s">
        <v>156</v>
      </c>
      <c r="I9" s="38">
        <f t="shared" si="0"/>
        <v>5</v>
      </c>
      <c r="J9" s="87" t="s">
        <v>224</v>
      </c>
    </row>
    <row r="10" spans="2:11" ht="32.25" customHeight="1" thickBot="1" x14ac:dyDescent="0.3">
      <c r="B10" s="88" t="s">
        <v>225</v>
      </c>
      <c r="C10" s="95" t="s">
        <v>226</v>
      </c>
      <c r="D10" s="96"/>
      <c r="E10" s="96"/>
      <c r="F10" s="96"/>
      <c r="G10" s="96" t="s">
        <v>156</v>
      </c>
      <c r="H10" s="96"/>
      <c r="I10" s="91">
        <f t="shared" si="0"/>
        <v>4</v>
      </c>
      <c r="J10" s="97" t="s">
        <v>388</v>
      </c>
    </row>
    <row r="11" spans="2:11" ht="31.5" customHeight="1" thickBot="1" x14ac:dyDescent="0.3">
      <c r="B11" s="88" t="s">
        <v>227</v>
      </c>
      <c r="C11" s="95" t="s">
        <v>228</v>
      </c>
      <c r="D11" s="96"/>
      <c r="E11" s="96"/>
      <c r="F11" s="96"/>
      <c r="G11" s="96"/>
      <c r="H11" s="96" t="s">
        <v>156</v>
      </c>
      <c r="I11" s="91">
        <f t="shared" si="0"/>
        <v>5</v>
      </c>
      <c r="J11" s="97" t="s">
        <v>229</v>
      </c>
    </row>
    <row r="12" spans="2:11" ht="36.6" customHeight="1" thickBot="1" x14ac:dyDescent="0.3">
      <c r="B12" s="88" t="s">
        <v>230</v>
      </c>
      <c r="C12" s="95" t="s">
        <v>231</v>
      </c>
      <c r="D12" s="96"/>
      <c r="E12" s="96"/>
      <c r="F12" s="96"/>
      <c r="G12" s="96" t="s">
        <v>156</v>
      </c>
      <c r="H12" s="96"/>
      <c r="I12" s="91">
        <f t="shared" si="0"/>
        <v>4</v>
      </c>
      <c r="J12" s="97" t="s">
        <v>387</v>
      </c>
    </row>
    <row r="13" spans="2:11" ht="35.450000000000003" customHeight="1" x14ac:dyDescent="0.25">
      <c r="B13" s="88" t="s">
        <v>232</v>
      </c>
      <c r="C13" s="95" t="s">
        <v>233</v>
      </c>
      <c r="D13" s="96"/>
      <c r="E13" s="96"/>
      <c r="F13" s="96" t="s">
        <v>35</v>
      </c>
      <c r="G13" s="96"/>
      <c r="H13" s="96"/>
      <c r="I13" s="91">
        <f t="shared" si="0"/>
        <v>3</v>
      </c>
      <c r="J13" s="97" t="s">
        <v>389</v>
      </c>
    </row>
    <row r="14" spans="2:11" ht="36" x14ac:dyDescent="0.25">
      <c r="B14" s="88" t="s">
        <v>234</v>
      </c>
      <c r="C14" s="89" t="s">
        <v>235</v>
      </c>
      <c r="D14" s="90"/>
      <c r="E14" s="90"/>
      <c r="F14" s="90"/>
      <c r="G14" s="96"/>
      <c r="H14" s="90" t="s">
        <v>35</v>
      </c>
      <c r="I14" s="91">
        <f t="shared" si="0"/>
        <v>5</v>
      </c>
      <c r="J14" s="93" t="s">
        <v>390</v>
      </c>
    </row>
    <row r="15" spans="2:11" ht="36" x14ac:dyDescent="0.25">
      <c r="B15" s="88" t="s">
        <v>236</v>
      </c>
      <c r="C15" s="89" t="s">
        <v>237</v>
      </c>
      <c r="D15" s="90"/>
      <c r="E15" s="90" t="s">
        <v>156</v>
      </c>
      <c r="F15" s="90"/>
      <c r="G15" s="90"/>
      <c r="H15" s="90"/>
      <c r="I15" s="91">
        <f t="shared" si="0"/>
        <v>2</v>
      </c>
      <c r="J15" s="93" t="s">
        <v>238</v>
      </c>
    </row>
    <row r="16" spans="2:11" x14ac:dyDescent="0.25">
      <c r="H16" s="47" t="s">
        <v>63</v>
      </c>
      <c r="I16" s="43">
        <f>ROUNDUP(MEDIAN(I7:I15),0)</f>
        <v>5</v>
      </c>
    </row>
  </sheetData>
  <customSheetViews>
    <customSheetView guid="{5BE82463-25D4-4940-9C11-DCFC6D5036A3}" showPageBreaks="1" showGridLines="0" fitToPage="1" printArea="1" view="pageLayout" topLeftCell="A2">
      <selection activeCell="C15" sqref="C15"/>
      <pageMargins left="0" right="0" top="0" bottom="0" header="0" footer="0"/>
      <pageSetup paperSize="9" scale="77" fitToHeight="0" orientation="landscape" r:id="rId1"/>
      <headerFooter>
        <oddHeader>&amp;CESG 2015 Gap analiza</oddHeader>
        <oddFooter>&amp;R&amp;P/ &amp;N</oddFooter>
      </headerFooter>
    </customSheetView>
    <customSheetView guid="{82943645-5566-4FF5-8992-E090DD11EA66}" showPageBreaks="1" showGridLines="0" fitToPage="1" printArea="1" view="pageLayout" topLeftCell="A2">
      <selection activeCell="C15" sqref="C15"/>
      <pageMargins left="0" right="0" top="0" bottom="0" header="0" footer="0"/>
      <pageSetup paperSize="9" scale="77" fitToHeight="0" orientation="landscape" r:id="rId2"/>
      <headerFooter>
        <oddHeader>&amp;CESG 2015 Gap analiza</oddHeader>
        <oddFooter>&amp;R&amp;P/ &amp;N</oddFooter>
      </headerFooter>
    </customSheetView>
    <customSheetView guid="{94375DC0-F14D-4331-BA01-1A95BD48363B}" showGridLines="0" fitToPage="1" showRuler="0" topLeftCell="A2">
      <selection activeCell="C15" sqref="C15"/>
      <pageMargins left="0" right="0" top="0" bottom="0" header="0" footer="0"/>
      <pageSetup paperSize="9" scale="77" fitToHeight="0" orientation="landscape" r:id="rId3"/>
      <headerFooter alignWithMargins="0">
        <oddHeader>&amp;CESG 2015 Gap analiza</oddHeader>
        <oddFooter>&amp;R&amp;P/ &amp;N</oddFooter>
      </headerFooter>
    </customSheetView>
    <customSheetView guid="{A9FE48A2-8533-472F-AD9D-B894AE752614}" showPageBreaks="1" showGridLines="0" fitToPage="1" printArea="1" view="pageLayout" topLeftCell="A4">
      <selection activeCell="I7" sqref="I7:I15"/>
      <pageMargins left="0" right="0" top="0" bottom="0" header="0" footer="0"/>
      <pageSetup paperSize="9" scale="77" fitToHeight="0" orientation="landscape" r:id="rId4"/>
      <headerFooter>
        <oddHeader>&amp;CESG 2015 Gap analiza</oddHeader>
        <oddFooter>&amp;R&amp;P/ &amp;N</oddFooter>
      </headerFooter>
    </customSheetView>
  </customSheetViews>
  <mergeCells count="8">
    <mergeCell ref="B6:J6"/>
    <mergeCell ref="B2:J2"/>
    <mergeCell ref="B3:B4"/>
    <mergeCell ref="C3:C4"/>
    <mergeCell ref="D3:I3"/>
    <mergeCell ref="J3:J4"/>
    <mergeCell ref="C5:H5"/>
    <mergeCell ref="I5:J5"/>
  </mergeCells>
  <phoneticPr fontId="0" type="noConversion"/>
  <conditionalFormatting sqref="I7:I15">
    <cfRule type="colorScale" priority="6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dxfId="34" priority="1" stopIfTrue="1">
      <formula>$I$16=5</formula>
    </cfRule>
    <cfRule type="expression" dxfId="33" priority="2" stopIfTrue="1">
      <formula>$I$16=4</formula>
    </cfRule>
    <cfRule type="expression" dxfId="32" priority="3" stopIfTrue="1">
      <formula>$I$16=3</formula>
    </cfRule>
    <cfRule type="expression" dxfId="31" priority="4" stopIfTrue="1">
      <formula>$I$16=2</formula>
    </cfRule>
    <cfRule type="expression" dxfId="30" priority="5" stopIfTrue="1">
      <formula>$I$16=1</formula>
    </cfRule>
  </conditionalFormatting>
  <pageMargins left="0.25" right="0.25" top="0.75" bottom="0.75" header="0.3" footer="0.3"/>
  <pageSetup paperSize="8" fitToHeight="0" orientation="landscape" r:id="rId5"/>
  <headerFooter>
    <oddHeader>&amp;CESG 2015. Gap analiza</oddHeader>
    <oddFooter>&amp;R&amp;P/ &amp;N</oddFooter>
  </headerFooter>
  <ignoredErrors>
    <ignoredError sqref="B7:B15" twoDigitTextYear="1"/>
    <ignoredError sqref="B5" numberStoredAsText="1"/>
    <ignoredError sqref="I5 I16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8F68816D69EEE48B0D1714C760AAB19" ma:contentTypeVersion="2" ma:contentTypeDescription="Stvaranje novog dokumenta." ma:contentTypeScope="" ma:versionID="04975c8a470ccecdad3f5a24c358e0d4">
  <xsd:schema xmlns:xsd="http://www.w3.org/2001/XMLSchema" xmlns:xs="http://www.w3.org/2001/XMLSchema" xmlns:p="http://schemas.microsoft.com/office/2006/metadata/properties" xmlns:ns2="fb39bcde-113d-45bd-adaa-46b22cbed25a" targetNamespace="http://schemas.microsoft.com/office/2006/metadata/properties" ma:root="true" ma:fieldsID="1b55caa7e819c8bbaca580e39c30f33c" ns2:_="">
    <xsd:import namespace="fb39bcde-113d-45bd-adaa-46b22cbed2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9bcde-113d-45bd-adaa-46b22cbed2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D17FA9-C105-4629-A986-6EC0ACFF3F55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fb39bcde-113d-45bd-adaa-46b22cbed25a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1E991BA-13C8-4DB4-91A6-C40AE913C5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A493C5-7288-47BB-B84A-B1A833F53D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39bcde-113d-45bd-adaa-46b22cbed2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27</vt:i4>
      </vt:variant>
    </vt:vector>
  </HeadingPairs>
  <TitlesOfParts>
    <vt:vector size="42" baseType="lpstr">
      <vt:lpstr>Pravila ocjenjivanja</vt:lpstr>
      <vt:lpstr>Poglavlje 1.1</vt:lpstr>
      <vt:lpstr>Poglavlje 1.2</vt:lpstr>
      <vt:lpstr>Poglavlje 1.3</vt:lpstr>
      <vt:lpstr>Poglavlje 1.4</vt:lpstr>
      <vt:lpstr>Poglavlje 1.5</vt:lpstr>
      <vt:lpstr>Poglavlje 1.6</vt:lpstr>
      <vt:lpstr>Poglavlje 1.7</vt:lpstr>
      <vt:lpstr>Poglavlje 1.8</vt:lpstr>
      <vt:lpstr>Poglavlje 1.9</vt:lpstr>
      <vt:lpstr>Poglavlje 1.10</vt:lpstr>
      <vt:lpstr>Poglavlje 1.11</vt:lpstr>
      <vt:lpstr>Poglavlje 1.12</vt:lpstr>
      <vt:lpstr>Poglavlje 1.13</vt:lpstr>
      <vt:lpstr>Tablice i grafovi</vt:lpstr>
      <vt:lpstr>'Poglavlje 1.1'!Print_Area</vt:lpstr>
      <vt:lpstr>'Poglavlje 1.10'!Print_Area</vt:lpstr>
      <vt:lpstr>'Poglavlje 1.11'!Print_Area</vt:lpstr>
      <vt:lpstr>'Poglavlje 1.12'!Print_Area</vt:lpstr>
      <vt:lpstr>'Poglavlje 1.13'!Print_Area</vt:lpstr>
      <vt:lpstr>'Poglavlje 1.2'!Print_Area</vt:lpstr>
      <vt:lpstr>'Poglavlje 1.3'!Print_Area</vt:lpstr>
      <vt:lpstr>'Poglavlje 1.4'!Print_Area</vt:lpstr>
      <vt:lpstr>'Poglavlje 1.5'!Print_Area</vt:lpstr>
      <vt:lpstr>'Poglavlje 1.6'!Print_Area</vt:lpstr>
      <vt:lpstr>'Poglavlje 1.7'!Print_Area</vt:lpstr>
      <vt:lpstr>'Poglavlje 1.8'!Print_Area</vt:lpstr>
      <vt:lpstr>'Poglavlje 1.9'!Print_Area</vt:lpstr>
      <vt:lpstr>'Pravila ocjenjivanja'!Print_Area</vt:lpstr>
      <vt:lpstr>'Poglavlje 1.1'!Print_Titles</vt:lpstr>
      <vt:lpstr>'Poglavlje 1.10'!Print_Titles</vt:lpstr>
      <vt:lpstr>'Poglavlje 1.11'!Print_Titles</vt:lpstr>
      <vt:lpstr>'Poglavlje 1.12'!Print_Titles</vt:lpstr>
      <vt:lpstr>'Poglavlje 1.13'!Print_Titles</vt:lpstr>
      <vt:lpstr>'Poglavlje 1.2'!Print_Titles</vt:lpstr>
      <vt:lpstr>'Poglavlje 1.3'!Print_Titles</vt:lpstr>
      <vt:lpstr>'Poglavlje 1.4'!Print_Titles</vt:lpstr>
      <vt:lpstr>'Poglavlje 1.5'!Print_Titles</vt:lpstr>
      <vt:lpstr>'Poglavlje 1.6'!Print_Titles</vt:lpstr>
      <vt:lpstr>'Poglavlje 1.7'!Print_Titles</vt:lpstr>
      <vt:lpstr>'Poglavlje 1.8'!Print_Titles</vt:lpstr>
      <vt:lpstr>'Poglavlje 1.9'!Print_Titles</vt:lpstr>
    </vt:vector>
  </TitlesOfParts>
  <Manager/>
  <Company>Bureau Veritas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Dahmani</dc:creator>
  <cp:keywords/>
  <dc:description/>
  <cp:lastModifiedBy>Anita Domitrović</cp:lastModifiedBy>
  <cp:revision/>
  <dcterms:created xsi:type="dcterms:W3CDTF">2014-11-28T16:51:10Z</dcterms:created>
  <dcterms:modified xsi:type="dcterms:W3CDTF">2016-04-25T09:51:40Z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0x01010038F68816D69EEE48B0D1714C760AAB19</vt:lpwstr>
  </property>
</Properties>
</file>